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<sst xmlns="http://schemas.openxmlformats.org/spreadsheetml/2006/main" count="75" uniqueCount="74">
  <si>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</si>
  <si>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</si>
  <si>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</si>
  <si>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</si>
  <si>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</si>
  <si>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</si>
  <si>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</si>
  <si>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</si>
  <si>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</si>
  <si>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</si>
  <si>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</si>
  <si>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</si>
  <si>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</si>
  <si>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</si>
  <si>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</si>
  <si>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</si>
  <si>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</si>
  <si>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</si>
  <si>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</si>
  <si>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</si>
  <si>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</si>
  <si>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</si>
  <si>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</si>
  <si>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</si>
  <si>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</si>
  <si>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</si>
  <si>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</si>
  <si>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</si>
  <si>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</si>
  <si>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</si>
  <si>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</si>
  <si>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</si>
  <si>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</si>
  <si>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</si>
  <si>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</si>
  <si>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</si>
  <si>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</si>
  <si>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</si>
  <si>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</si>
  <si>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</si>
  <si>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</si>
  <si>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</si>
  <si>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</si>
  <si>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</si>
  <si>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</si>
  <si>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</si>
  <si>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</si>
  <si>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</si>
  <si>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</si>
  <si>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</si>
  <si>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</si>
  <si>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</si>
  <si>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</si>
  <si>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</si>
  <si>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</si>
  <si>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</si>
  <si>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</si>
  <si>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</si>
  <si>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</si>
  <si>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</si>
  <si>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</si>
  <si>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</si>
  <si>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</si>
  <si>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</si>
  <si>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</si>
  <si>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</si>
  <si>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</si>
  <si>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</si>
  <si>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</si>
  <si>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</si>
  <si>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</si>
  <si>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</si>
  <si>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</si>
  <si>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о ходе исполнения местного бюджета  города Бородино на 1 октября 2016 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</si>
</sst>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0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0" fontId="4" fillId="0" borderId="11" xfId="57" applyNumberFormat="1" applyFont="1" applyBorder="1" applyAlignment="1">
      <alignment/>
    </xf>
    <xf numFmtId="190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0" fontId="4" fillId="0" borderId="10" xfId="6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8"/>
  <sheetViews>
    <sheetView tabSelected="1" zoomScalePageLayoutView="0" workbookViewId="0" topLeftCell="A37">
      <selection activeCell="C72" sqref="C72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73</v>
      </c>
      <c r="B3" s="45"/>
      <c r="C3" s="45"/>
      <c r="D3" s="45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4" ht="12.75">
      <c r="A7" s="3" t="s">
        <v>6</v>
      </c>
      <c r="B7" s="33">
        <v>32498100</v>
      </c>
      <c r="C7" s="33">
        <v>19509022.77</v>
      </c>
      <c r="D7" s="5">
        <f>C7/B7</f>
        <v>0.6003127188974124</v>
      </c>
    </row>
    <row r="8" spans="1:4" ht="12.75">
      <c r="A8" s="43" t="s">
        <v>7</v>
      </c>
      <c r="B8" s="33">
        <v>70339439.69</v>
      </c>
      <c r="C8" s="33">
        <v>53447481.39</v>
      </c>
      <c r="D8" s="5">
        <f aca="true" t="shared" si="0" ref="D8:D21">C8/B8</f>
        <v>0.7598508265853945</v>
      </c>
    </row>
    <row r="9" spans="1:4" ht="25.5" customHeight="1">
      <c r="A9" s="17" t="s">
        <v>22</v>
      </c>
      <c r="B9" s="33">
        <v>575500</v>
      </c>
      <c r="C9" s="33">
        <v>443855.68</v>
      </c>
      <c r="D9" s="5">
        <f t="shared" si="0"/>
        <v>0.771252267593397</v>
      </c>
    </row>
    <row r="10" spans="1:4" ht="12.75">
      <c r="A10" s="3" t="s">
        <v>8</v>
      </c>
      <c r="B10" s="33">
        <v>8363102.8</v>
      </c>
      <c r="C10" s="33">
        <v>4943676.67</v>
      </c>
      <c r="D10" s="5">
        <f t="shared" si="0"/>
        <v>0.5911294872520281</v>
      </c>
    </row>
    <row r="11" spans="1:4" ht="12.75">
      <c r="A11" s="3" t="s">
        <v>9</v>
      </c>
      <c r="B11" s="33">
        <v>9376228.72</v>
      </c>
      <c r="C11" s="33">
        <v>3926401.05</v>
      </c>
      <c r="D11" s="5">
        <f t="shared" si="0"/>
        <v>0.41876122770179175</v>
      </c>
    </row>
    <row r="12" spans="1:4" ht="12.75">
      <c r="A12" s="3" t="s">
        <v>10</v>
      </c>
      <c r="B12" s="33">
        <v>2326729.42</v>
      </c>
      <c r="C12" s="33">
        <v>2058192.06</v>
      </c>
      <c r="D12" s="5">
        <f t="shared" si="0"/>
        <v>0.8845859094350559</v>
      </c>
    </row>
    <row r="13" spans="1:4" ht="25.5">
      <c r="A13" s="20" t="s">
        <v>26</v>
      </c>
      <c r="B13" s="34">
        <v>3000</v>
      </c>
      <c r="C13" s="34">
        <v>0</v>
      </c>
      <c r="D13" s="22">
        <f t="shared" si="0"/>
        <v>0</v>
      </c>
    </row>
    <row r="14" spans="1:4" ht="27" customHeight="1">
      <c r="A14" s="20" t="s">
        <v>23</v>
      </c>
      <c r="B14" s="34">
        <v>31218415.16</v>
      </c>
      <c r="C14" s="34">
        <v>5483738.04</v>
      </c>
      <c r="D14" s="18">
        <f>C14/B14</f>
        <v>0.17565715658193584</v>
      </c>
    </row>
    <row r="15" spans="1:4" ht="12.75">
      <c r="A15" s="4" t="s">
        <v>11</v>
      </c>
      <c r="B15" s="33">
        <v>182746.93</v>
      </c>
      <c r="C15" s="35">
        <v>786875.96</v>
      </c>
      <c r="D15" s="5">
        <f t="shared" si="0"/>
        <v>4.305823140230044</v>
      </c>
    </row>
    <row r="16" spans="1:4" ht="25.5">
      <c r="A16" s="19" t="s">
        <v>24</v>
      </c>
      <c r="B16" s="34">
        <v>9841905.26</v>
      </c>
      <c r="C16" s="34">
        <v>5879555.21</v>
      </c>
      <c r="D16" s="18">
        <f>C16/B16</f>
        <v>0.5974001023862732</v>
      </c>
    </row>
    <row r="17" spans="1:4" ht="25.5" customHeight="1">
      <c r="A17" s="21" t="s">
        <v>25</v>
      </c>
      <c r="B17" s="34">
        <v>1708351.09</v>
      </c>
      <c r="C17" s="34">
        <v>2232188.98</v>
      </c>
      <c r="D17" s="18">
        <f t="shared" si="0"/>
        <v>1.30663362646375</v>
      </c>
    </row>
    <row r="18" spans="1:4" ht="12.75">
      <c r="A18" s="3" t="s">
        <v>12</v>
      </c>
      <c r="B18" s="33">
        <v>671296.62</v>
      </c>
      <c r="C18" s="33">
        <v>845839.77</v>
      </c>
      <c r="D18" s="5">
        <f t="shared" si="0"/>
        <v>1.2600089808287729</v>
      </c>
    </row>
    <row r="19" spans="1:4" ht="12.75">
      <c r="A19" s="3" t="s">
        <v>17</v>
      </c>
      <c r="B19" s="33">
        <v>127200</v>
      </c>
      <c r="C19" s="33">
        <v>70375.18</v>
      </c>
      <c r="D19" s="5">
        <f t="shared" si="0"/>
        <v>0.5532639937106918</v>
      </c>
    </row>
    <row r="20" spans="1:4" ht="12.75">
      <c r="A20" s="3" t="s">
        <v>13</v>
      </c>
      <c r="B20" s="33">
        <v>344921409.5</v>
      </c>
      <c r="C20" s="33">
        <v>245566396.91</v>
      </c>
      <c r="D20" s="5">
        <f t="shared" si="0"/>
        <v>0.7119488386237735</v>
      </c>
    </row>
    <row r="21" spans="1:4" ht="12.75">
      <c r="A21" s="7" t="s">
        <v>14</v>
      </c>
      <c r="B21" s="36">
        <f>B7+B8+B9+B10+B11+B12+B13+B14+B15+B16+B17+B18+B19+B20</f>
        <v>512153425.19</v>
      </c>
      <c r="C21" s="36">
        <f>C7+C8+C9+C10+C11+C12+C13+C14+C15+C16+C17+C18+C19+C20</f>
        <v>345193599.67</v>
      </c>
      <c r="D21" s="8">
        <f t="shared" si="0"/>
        <v>0.6740042781944477</v>
      </c>
    </row>
    <row r="22" spans="1:4" ht="12.75">
      <c r="A22" s="3"/>
      <c r="B22" s="4"/>
      <c r="C22" s="30"/>
      <c r="D22" s="6"/>
    </row>
    <row r="23" spans="1:4" ht="15.75">
      <c r="A23" s="46" t="s">
        <v>15</v>
      </c>
      <c r="B23" s="46"/>
      <c r="C23" s="46"/>
      <c r="D23" s="6"/>
    </row>
    <row r="24" spans="1:4" ht="12.75">
      <c r="A24" s="24" t="s">
        <v>27</v>
      </c>
      <c r="B24" s="37">
        <f>B25+B26+B27+B28+B29+B30+B31+B32</f>
        <v>28811434.910000004</v>
      </c>
      <c r="C24" s="37">
        <f>C25+C26+C27+C28+C29+C30+C31+C32</f>
        <v>19399066.42</v>
      </c>
      <c r="D24" s="41">
        <f>C24/B24</f>
        <v>0.6733113599026922</v>
      </c>
    </row>
    <row r="25" spans="1:4" ht="38.25">
      <c r="A25" s="25" t="s">
        <v>28</v>
      </c>
      <c r="B25" s="38">
        <v>982787.1</v>
      </c>
      <c r="C25" s="38">
        <v>686544.83</v>
      </c>
      <c r="D25" s="42">
        <f aca="true" t="shared" si="1" ref="D25:D72">C25/B25</f>
        <v>0.6985692323393337</v>
      </c>
    </row>
    <row r="26" spans="1:4" ht="51">
      <c r="A26" s="25" t="s">
        <v>29</v>
      </c>
      <c r="B26" s="38">
        <v>4060725.27</v>
      </c>
      <c r="C26" s="38">
        <v>2792971.98</v>
      </c>
      <c r="D26" s="42">
        <f t="shared" si="1"/>
        <v>0.6878012656098746</v>
      </c>
    </row>
    <row r="27" spans="1:4" ht="51">
      <c r="A27" s="25" t="s">
        <v>30</v>
      </c>
      <c r="B27" s="38">
        <v>12054517.15</v>
      </c>
      <c r="C27" s="38">
        <v>8379189.84</v>
      </c>
      <c r="D27" s="42">
        <f t="shared" si="1"/>
        <v>0.6951078782944035</v>
      </c>
    </row>
    <row r="28" spans="1:4" ht="12.75">
      <c r="A28" s="25" t="s">
        <v>62</v>
      </c>
      <c r="B28" s="38">
        <v>2300</v>
      </c>
      <c r="C28" s="38">
        <v>0</v>
      </c>
      <c r="D28" s="42">
        <f t="shared" si="1"/>
        <v>0</v>
      </c>
    </row>
    <row r="29" spans="1:4" ht="38.25">
      <c r="A29" s="25" t="s">
        <v>31</v>
      </c>
      <c r="B29" s="38">
        <v>4381374.69</v>
      </c>
      <c r="C29" s="38">
        <v>3421827.84</v>
      </c>
      <c r="D29" s="42">
        <f t="shared" si="1"/>
        <v>0.7809941130599811</v>
      </c>
    </row>
    <row r="30" spans="1:4" ht="12.75">
      <c r="A30" s="25" t="s">
        <v>64</v>
      </c>
      <c r="B30" s="38">
        <v>430412.6</v>
      </c>
      <c r="C30" s="38">
        <v>430412.6</v>
      </c>
      <c r="D30" s="42">
        <f t="shared" si="1"/>
        <v>1</v>
      </c>
    </row>
    <row r="31" spans="1:4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</row>
    <row r="32" spans="1:4" ht="12.75">
      <c r="A32" s="25" t="s">
        <v>33</v>
      </c>
      <c r="B32" s="38">
        <v>6649318.1</v>
      </c>
      <c r="C32" s="38">
        <v>3688119.33</v>
      </c>
      <c r="D32" s="42">
        <f t="shared" si="1"/>
        <v>0.5546612862452769</v>
      </c>
    </row>
    <row r="33" spans="1:4" ht="12.75">
      <c r="A33" s="26" t="s">
        <v>21</v>
      </c>
      <c r="B33" s="39">
        <f>B34</f>
        <v>0</v>
      </c>
      <c r="C33" s="39" t="str">
        <f>C34</f>
        <v>0</v>
      </c>
      <c r="D33" s="41">
        <v>0</v>
      </c>
    </row>
    <row r="34" spans="1:4" ht="12.75">
      <c r="A34" s="25" t="s">
        <v>34</v>
      </c>
      <c r="B34" s="38">
        <v>0</v>
      </c>
      <c r="C34" s="38" t="s">
        <v>65</v>
      </c>
      <c r="D34" s="42">
        <v>0</v>
      </c>
    </row>
    <row r="35" spans="1:4" ht="25.5">
      <c r="A35" s="27" t="s">
        <v>35</v>
      </c>
      <c r="B35" s="39">
        <f>B36</f>
        <v>2673381.97</v>
      </c>
      <c r="C35" s="39">
        <f>C36</f>
        <v>1464316.32</v>
      </c>
      <c r="D35" s="41">
        <f t="shared" si="1"/>
        <v>0.5477392817158858</v>
      </c>
    </row>
    <row r="36" spans="1:4" ht="38.25">
      <c r="A36" s="21" t="s">
        <v>36</v>
      </c>
      <c r="B36" s="38">
        <v>2673381.97</v>
      </c>
      <c r="C36" s="38">
        <v>1464316.32</v>
      </c>
      <c r="D36" s="42">
        <f t="shared" si="1"/>
        <v>0.5477392817158858</v>
      </c>
    </row>
    <row r="37" spans="1:4" ht="12.75">
      <c r="A37" s="28" t="s">
        <v>37</v>
      </c>
      <c r="B37" s="40">
        <f>B38+B39+B40</f>
        <v>23960844.58</v>
      </c>
      <c r="C37" s="40">
        <f>C38+C39+C40</f>
        <v>11265372.91</v>
      </c>
      <c r="D37" s="41">
        <f t="shared" si="1"/>
        <v>0.47015758866042445</v>
      </c>
    </row>
    <row r="38" spans="1:4" ht="12.75">
      <c r="A38" s="25" t="s">
        <v>38</v>
      </c>
      <c r="B38" s="38">
        <v>3475900</v>
      </c>
      <c r="C38" s="38">
        <v>1737952</v>
      </c>
      <c r="D38" s="42">
        <f t="shared" si="1"/>
        <v>0.5000005753905463</v>
      </c>
    </row>
    <row r="39" spans="1:4" ht="12.75">
      <c r="A39" s="25" t="s">
        <v>39</v>
      </c>
      <c r="B39" s="38">
        <v>18424251.33</v>
      </c>
      <c r="C39" s="38">
        <v>9366269.16</v>
      </c>
      <c r="D39" s="42">
        <f t="shared" si="1"/>
        <v>0.5083663369674626</v>
      </c>
    </row>
    <row r="40" spans="1:4" ht="12.75">
      <c r="A40" s="29" t="s">
        <v>40</v>
      </c>
      <c r="B40" s="38">
        <v>2060693.25</v>
      </c>
      <c r="C40" s="38">
        <v>161151.75</v>
      </c>
      <c r="D40" s="42">
        <f t="shared" si="1"/>
        <v>0.07820268737231997</v>
      </c>
    </row>
    <row r="41" spans="1:4" ht="12.75">
      <c r="A41" s="26" t="s">
        <v>19</v>
      </c>
      <c r="B41" s="39">
        <f>B42+B43+B44+B45</f>
        <v>48123133.910000004</v>
      </c>
      <c r="C41" s="39">
        <f>C42+C43+C44+C45</f>
        <v>16705855.469999999</v>
      </c>
      <c r="D41" s="41">
        <f t="shared" si="1"/>
        <v>0.34714812009632057</v>
      </c>
    </row>
    <row r="42" spans="1:4" ht="12.75">
      <c r="A42" s="25" t="s">
        <v>41</v>
      </c>
      <c r="B42" s="38">
        <v>129530.46</v>
      </c>
      <c r="C42" s="38">
        <v>108072.99</v>
      </c>
      <c r="D42" s="42">
        <f t="shared" si="1"/>
        <v>0.834344215252536</v>
      </c>
    </row>
    <row r="43" spans="1:4" ht="12.75">
      <c r="A43" s="25" t="s">
        <v>42</v>
      </c>
      <c r="B43" s="38">
        <v>18284300</v>
      </c>
      <c r="C43" s="38">
        <v>1866561.03</v>
      </c>
      <c r="D43" s="42">
        <f t="shared" si="1"/>
        <v>0.10208545199980311</v>
      </c>
    </row>
    <row r="44" spans="1:4" ht="12.75">
      <c r="A44" s="25" t="s">
        <v>43</v>
      </c>
      <c r="B44" s="38">
        <v>15313887.42</v>
      </c>
      <c r="C44" s="38">
        <v>8241262.33</v>
      </c>
      <c r="D44" s="42">
        <f t="shared" si="1"/>
        <v>0.5381561261340395</v>
      </c>
    </row>
    <row r="45" spans="1:4" ht="25.5">
      <c r="A45" s="25" t="s">
        <v>44</v>
      </c>
      <c r="B45" s="38">
        <v>14395416.03</v>
      </c>
      <c r="C45" s="38">
        <v>6489959.12</v>
      </c>
      <c r="D45" s="42">
        <f t="shared" si="1"/>
        <v>0.45083512046299645</v>
      </c>
    </row>
    <row r="46" spans="1:4" s="31" customFormat="1" ht="12.75">
      <c r="A46" s="26" t="s">
        <v>66</v>
      </c>
      <c r="B46" s="39">
        <f>B47</f>
        <v>349200</v>
      </c>
      <c r="C46" s="39">
        <f>C47</f>
        <v>317908.32</v>
      </c>
      <c r="D46" s="41">
        <f t="shared" si="1"/>
        <v>0.9103903780068728</v>
      </c>
    </row>
    <row r="47" spans="1:4" s="32" customFormat="1" ht="25.5">
      <c r="A47" s="25" t="s">
        <v>67</v>
      </c>
      <c r="B47" s="38">
        <v>349200</v>
      </c>
      <c r="C47" s="38">
        <v>317908.32</v>
      </c>
      <c r="D47" s="42">
        <f t="shared" si="1"/>
        <v>0.9103903780068728</v>
      </c>
    </row>
    <row r="48" spans="1:4" ht="12.75">
      <c r="A48" s="26" t="s">
        <v>16</v>
      </c>
      <c r="B48" s="39">
        <f>B49+B50+B51+B52</f>
        <v>306443225.46999997</v>
      </c>
      <c r="C48" s="39">
        <f>C49+C50+C51+C52</f>
        <v>209181085.19</v>
      </c>
      <c r="D48" s="41">
        <f t="shared" si="1"/>
        <v>0.6826095922635376</v>
      </c>
    </row>
    <row r="49" spans="1:4" ht="12.75">
      <c r="A49" s="25" t="s">
        <v>45</v>
      </c>
      <c r="B49" s="38">
        <v>125417961.18</v>
      </c>
      <c r="C49" s="38">
        <v>79779744.14</v>
      </c>
      <c r="D49" s="42">
        <f t="shared" si="1"/>
        <v>0.6361109955016732</v>
      </c>
    </row>
    <row r="50" spans="1:4" ht="12.75">
      <c r="A50" s="25" t="s">
        <v>46</v>
      </c>
      <c r="B50" s="38">
        <v>145951879.32</v>
      </c>
      <c r="C50" s="38">
        <v>102803160.96</v>
      </c>
      <c r="D50" s="42">
        <f t="shared" si="1"/>
        <v>0.7043633931879952</v>
      </c>
    </row>
    <row r="51" spans="1:4" ht="12.75">
      <c r="A51" s="25" t="s">
        <v>47</v>
      </c>
      <c r="B51" s="38">
        <v>18369981.78</v>
      </c>
      <c r="C51" s="38">
        <v>15486027.52</v>
      </c>
      <c r="D51" s="42">
        <f t="shared" si="1"/>
        <v>0.8430072335107127</v>
      </c>
    </row>
    <row r="52" spans="1:4" ht="12.75">
      <c r="A52" s="25" t="s">
        <v>48</v>
      </c>
      <c r="B52" s="38">
        <v>16703403.19</v>
      </c>
      <c r="C52" s="38">
        <v>11112152.57</v>
      </c>
      <c r="D52" s="42">
        <f t="shared" si="1"/>
        <v>0.6652627876846455</v>
      </c>
    </row>
    <row r="53" spans="1:4" ht="12.75">
      <c r="A53" s="26" t="s">
        <v>49</v>
      </c>
      <c r="B53" s="39">
        <f>B54+B55</f>
        <v>45889928.53</v>
      </c>
      <c r="C53" s="39">
        <f>C54+C55</f>
        <v>30605443.66</v>
      </c>
      <c r="D53" s="41">
        <f t="shared" si="1"/>
        <v>0.6669316043931525</v>
      </c>
    </row>
    <row r="54" spans="1:4" ht="12.75">
      <c r="A54" s="25" t="s">
        <v>50</v>
      </c>
      <c r="B54" s="38">
        <v>43971566.75</v>
      </c>
      <c r="C54" s="38">
        <v>29226094.12</v>
      </c>
      <c r="D54" s="42">
        <f t="shared" si="1"/>
        <v>0.6646589212107162</v>
      </c>
    </row>
    <row r="55" spans="1:4" ht="25.5">
      <c r="A55" s="25" t="s">
        <v>51</v>
      </c>
      <c r="B55" s="38">
        <v>1918361.78</v>
      </c>
      <c r="C55" s="38">
        <v>1379349.54</v>
      </c>
      <c r="D55" s="42">
        <f t="shared" si="1"/>
        <v>0.7190247191017327</v>
      </c>
    </row>
    <row r="56" spans="1:4" ht="12.75">
      <c r="A56" s="26" t="s">
        <v>52</v>
      </c>
      <c r="B56" s="39">
        <f>B57</f>
        <v>67200</v>
      </c>
      <c r="C56" s="39">
        <f>C57</f>
        <v>60000</v>
      </c>
      <c r="D56" s="41">
        <f t="shared" si="1"/>
        <v>0.8928571428571429</v>
      </c>
    </row>
    <row r="57" spans="1:4" ht="12.75">
      <c r="A57" s="25" t="s">
        <v>53</v>
      </c>
      <c r="B57" s="38">
        <v>67200</v>
      </c>
      <c r="C57" s="38">
        <v>60000</v>
      </c>
      <c r="D57" s="42">
        <f t="shared" si="1"/>
        <v>0.8928571428571429</v>
      </c>
    </row>
    <row r="58" spans="1:4" ht="12.75">
      <c r="A58" s="26" t="s">
        <v>54</v>
      </c>
      <c r="B58" s="39">
        <f>B59+B60+B61+B62+B63</f>
        <v>52967874.55</v>
      </c>
      <c r="C58" s="39">
        <f>C59+C60+C61+C62+C63</f>
        <v>36109833.25</v>
      </c>
      <c r="D58" s="41">
        <f t="shared" si="1"/>
        <v>0.6817308332036895</v>
      </c>
    </row>
    <row r="59" spans="1:4" ht="12.75">
      <c r="A59" s="25" t="s">
        <v>55</v>
      </c>
      <c r="B59" s="38">
        <v>866400</v>
      </c>
      <c r="C59" s="38">
        <v>521026.47</v>
      </c>
      <c r="D59" s="41">
        <f t="shared" si="1"/>
        <v>0.6013694252077562</v>
      </c>
    </row>
    <row r="60" spans="1:4" ht="12.75">
      <c r="A60" s="25" t="s">
        <v>56</v>
      </c>
      <c r="B60" s="38">
        <v>34497700</v>
      </c>
      <c r="C60" s="38">
        <v>24981000</v>
      </c>
      <c r="D60" s="42">
        <f t="shared" si="1"/>
        <v>0.7241352322038861</v>
      </c>
    </row>
    <row r="61" spans="1:4" ht="12.75">
      <c r="A61" s="25" t="s">
        <v>57</v>
      </c>
      <c r="B61" s="38">
        <v>5307054</v>
      </c>
      <c r="C61" s="38">
        <v>2763436.19</v>
      </c>
      <c r="D61" s="42">
        <f t="shared" si="1"/>
        <v>0.520710019155637</v>
      </c>
    </row>
    <row r="62" spans="1:4" ht="12.75">
      <c r="A62" s="25" t="s">
        <v>58</v>
      </c>
      <c r="B62" s="38">
        <v>5984500</v>
      </c>
      <c r="C62" s="38">
        <v>3620673.61</v>
      </c>
      <c r="D62" s="42">
        <f t="shared" si="1"/>
        <v>0.605008540396023</v>
      </c>
    </row>
    <row r="63" spans="1:4" ht="12.75">
      <c r="A63" s="25" t="s">
        <v>59</v>
      </c>
      <c r="B63" s="38">
        <v>6312220.55</v>
      </c>
      <c r="C63" s="38">
        <v>4223696.98</v>
      </c>
      <c r="D63" s="42">
        <f t="shared" si="1"/>
        <v>0.6691301336104298</v>
      </c>
    </row>
    <row r="64" spans="1:4" ht="12.75">
      <c r="A64" s="26" t="s">
        <v>20</v>
      </c>
      <c r="B64" s="39">
        <f>B65+B67+B66</f>
        <v>2745714.85</v>
      </c>
      <c r="C64" s="39">
        <f>C65+C67+C66</f>
        <v>772267.51</v>
      </c>
      <c r="D64" s="41">
        <f t="shared" si="1"/>
        <v>0.2812628230495239</v>
      </c>
    </row>
    <row r="65" spans="1:4" ht="12.75">
      <c r="A65" s="25" t="s">
        <v>60</v>
      </c>
      <c r="B65" s="38">
        <v>684200</v>
      </c>
      <c r="C65" s="38">
        <v>496901.8</v>
      </c>
      <c r="D65" s="42">
        <f t="shared" si="1"/>
        <v>0.726252265419468</v>
      </c>
    </row>
    <row r="66" spans="1:4" ht="12.75">
      <c r="A66" s="25" t="s">
        <v>72</v>
      </c>
      <c r="B66" s="38">
        <v>1709500</v>
      </c>
      <c r="C66" s="38">
        <v>0</v>
      </c>
      <c r="D66" s="42">
        <f t="shared" si="1"/>
        <v>0</v>
      </c>
    </row>
    <row r="67" spans="1:4" ht="25.5">
      <c r="A67" s="25" t="s">
        <v>61</v>
      </c>
      <c r="B67" s="38">
        <v>352014.85</v>
      </c>
      <c r="C67" s="38">
        <v>275365.71</v>
      </c>
      <c r="D67" s="42">
        <f t="shared" si="1"/>
        <v>0.7822559474408538</v>
      </c>
    </row>
    <row r="68" spans="1:4" s="31" customFormat="1" ht="12.75">
      <c r="A68" s="26" t="s">
        <v>68</v>
      </c>
      <c r="B68" s="39">
        <f>B69</f>
        <v>2562931.29</v>
      </c>
      <c r="C68" s="39">
        <f>C69</f>
        <v>1552231.64</v>
      </c>
      <c r="D68" s="41">
        <f t="shared" si="1"/>
        <v>0.6056469972708476</v>
      </c>
    </row>
    <row r="69" spans="1:4" s="32" customFormat="1" ht="12.75">
      <c r="A69" s="25" t="s">
        <v>69</v>
      </c>
      <c r="B69" s="38">
        <v>2562931.29</v>
      </c>
      <c r="C69" s="38">
        <v>1552231.64</v>
      </c>
      <c r="D69" s="41">
        <f t="shared" si="1"/>
        <v>0.6056469972708476</v>
      </c>
    </row>
    <row r="70" spans="1:4" s="31" customFormat="1" ht="25.5">
      <c r="A70" s="26" t="s">
        <v>70</v>
      </c>
      <c r="B70" s="39">
        <f>B71</f>
        <v>7000000</v>
      </c>
      <c r="C70" s="39">
        <f>C71</f>
        <v>3241924.59</v>
      </c>
      <c r="D70" s="41">
        <f t="shared" si="1"/>
        <v>0.4631320842857143</v>
      </c>
    </row>
    <row r="71" spans="1:4" s="32" customFormat="1" ht="25.5">
      <c r="A71" s="25" t="s">
        <v>71</v>
      </c>
      <c r="B71" s="38">
        <v>7000000</v>
      </c>
      <c r="C71" s="38">
        <v>3241924.59</v>
      </c>
      <c r="D71" s="41">
        <f t="shared" si="1"/>
        <v>0.4631320842857143</v>
      </c>
    </row>
    <row r="72" spans="1:4" ht="12.75">
      <c r="A72" s="7" t="s">
        <v>18</v>
      </c>
      <c r="B72" s="36">
        <f>B24+B33+B35+B37+B41+B46+B48+B53+B56+B58+B64+B68+B70</f>
        <v>521594870.06000006</v>
      </c>
      <c r="C72" s="36">
        <f>C24+C33+C35+C37+C41+C46+C48+C53+C56+C58+C64+C68+C70</f>
        <v>330675305.28</v>
      </c>
      <c r="D72" s="41">
        <f t="shared" si="1"/>
        <v>0.6339696271206842</v>
      </c>
    </row>
    <row r="73" spans="1:4" ht="12.75">
      <c r="A73" s="9"/>
      <c r="B73" s="10"/>
      <c r="C73" s="10"/>
      <c r="D73" s="23"/>
    </row>
    <row r="74" spans="1:4" ht="12.75">
      <c r="A74" s="1"/>
      <c r="B74" s="1"/>
      <c r="C74" s="1"/>
      <c r="D74" s="1"/>
    </row>
    <row r="75" spans="1:4" ht="12.75">
      <c r="A75" s="1"/>
      <c r="B75" s="11"/>
      <c r="C75" s="11"/>
      <c r="D75" s="1"/>
    </row>
    <row r="76" spans="1:4" ht="12.75">
      <c r="A76" s="1"/>
      <c r="B76" s="12"/>
      <c r="C76" s="1"/>
      <c r="D76" s="1"/>
    </row>
    <row r="77" spans="1:4" ht="12.75">
      <c r="A77" s="1"/>
      <c r="B77" s="12"/>
      <c r="C77" s="1"/>
      <c r="D77" s="1"/>
    </row>
    <row r="78" spans="1:4" ht="12.75">
      <c r="A78" s="1"/>
      <c r="B78" s="12"/>
      <c r="C78" s="1"/>
      <c r="D78" s="1"/>
    </row>
    <row r="79" spans="1:4" ht="12.75">
      <c r="A79" s="13"/>
      <c r="B79" s="12"/>
      <c r="C79" s="1"/>
      <c r="D79" s="1"/>
    </row>
    <row r="80" spans="1:4" ht="12.75">
      <c r="A80" s="14"/>
      <c r="B80" s="12"/>
      <c r="C80" s="1"/>
      <c r="D80" s="1"/>
    </row>
    <row r="81" spans="1:4" ht="12.75">
      <c r="A81" s="13"/>
      <c r="B81" s="12"/>
      <c r="C81" s="1"/>
      <c r="D81" s="1"/>
    </row>
    <row r="82" spans="1:4" ht="12.75">
      <c r="A82" s="15"/>
      <c r="B82" s="12"/>
      <c r="C82" s="1"/>
      <c r="D82" s="1"/>
    </row>
    <row r="83" spans="1:4" ht="12.75">
      <c r="A83" s="15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6"/>
      <c r="B85" s="12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Слышкина</cp:lastModifiedBy>
  <cp:lastPrinted>2016-01-20T09:33:16Z</cp:lastPrinted>
  <dcterms:created xsi:type="dcterms:W3CDTF">1996-10-08T23:32:33Z</dcterms:created>
  <dcterms:modified xsi:type="dcterms:W3CDTF">2016-10-11T07:05:14Z</dcterms:modified>
  <cp:category/>
  <cp:version/>
  <cp:contentType/>
  <cp:contentStatus/>
</cp:coreProperties>
</file>