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<sst xmlns="http://schemas.openxmlformats.org/spreadsheetml/2006/main" count="74" uniqueCount="74">
  <si>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</si>
  <si>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</si>
  <si>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</si>
  <si>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</si>
  <si>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</si>
  <si>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</si>
  <si>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</si>
  <si>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</si>
  <si>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</si>
  <si>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</si>
  <si>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</si>
  <si>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</si>
  <si>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</si>
  <si>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</si>
  <si>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</si>
  <si>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</si>
  <si>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</si>
  <si>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</si>
  <si>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</si>
  <si>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</si>
  <si>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</si>
  <si>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</si>
  <si>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</si>
  <si>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</si>
  <si>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</si>
  <si>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</si>
  <si>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</si>
  <si>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</si>
  <si>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</si>
  <si>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</si>
  <si>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</si>
  <si>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</si>
  <si>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</si>
  <si>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</si>
  <si>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</si>
  <si>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</si>
  <si>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</si>
  <si>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</si>
  <si>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</si>
  <si>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</si>
  <si>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</si>
  <si>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</si>
  <si>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</si>
  <si>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</si>
  <si>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</si>
  <si>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</si>
  <si>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</si>
  <si>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</si>
  <si>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</si>
  <si>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</si>
  <si>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</si>
  <si>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</si>
  <si>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</si>
  <si>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</si>
  <si>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</si>
  <si>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</si>
  <si>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</si>
  <si>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</si>
  <si>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</si>
  <si>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</si>
  <si>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</si>
  <si>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</si>
  <si>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</si>
  <si>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</si>
  <si>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</si>
  <si>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0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</si>
  <si>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</si>
  <si>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</si>
  <si>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</si>
  <si>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</si>
  <si>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</si>
  <si>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</si>
  <si>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</si>
  <si>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о ходе исполнения местного бюджета  города Бородино на 1 апреля 2017 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</si>
</sst>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0" xfId="57" applyNumberFormat="1" applyFont="1" applyBorder="1" applyAlignment="1">
      <alignment horizontal="right"/>
    </xf>
    <xf numFmtId="4" fontId="4" fillId="0" borderId="10" xfId="57" applyNumberFormat="1" applyFont="1" applyBorder="1" applyAlignment="1">
      <alignment horizontal="right"/>
    </xf>
    <xf numFmtId="188" fontId="4" fillId="0" borderId="10" xfId="6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8"/>
  <sheetViews>
    <sheetView tabSelected="1" zoomScalePageLayoutView="0" workbookViewId="0" topLeftCell="A37">
      <selection activeCell="C71" sqref="C71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8" max="8" width="11.8515625" style="0" bestFit="1" customWidth="1"/>
  </cols>
  <sheetData>
    <row r="2" spans="1:4" ht="20.25">
      <c r="A2" s="44" t="s">
        <v>0</v>
      </c>
      <c r="B2" s="44"/>
      <c r="C2" s="44"/>
      <c r="D2" s="44"/>
    </row>
    <row r="3" spans="1:4" ht="17.25" customHeight="1">
      <c r="A3" s="45" t="s">
        <v>73</v>
      </c>
      <c r="B3" s="45"/>
      <c r="C3" s="45"/>
      <c r="D3" s="45"/>
    </row>
    <row r="4" spans="1:4" ht="12.75">
      <c r="A4" s="1"/>
      <c r="B4" s="1"/>
      <c r="C4" s="1"/>
      <c r="D4" s="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.75">
      <c r="A6" s="46" t="s">
        <v>5</v>
      </c>
      <c r="B6" s="46"/>
      <c r="C6" s="46"/>
      <c r="D6" s="3"/>
    </row>
    <row r="7" spans="1:4" ht="12.75">
      <c r="A7" s="3" t="s">
        <v>6</v>
      </c>
      <c r="B7" s="33">
        <v>36662100</v>
      </c>
      <c r="C7" s="33">
        <v>3509470.42</v>
      </c>
      <c r="D7" s="5">
        <f>C7/B7</f>
        <v>0.09572475171907774</v>
      </c>
    </row>
    <row r="8" spans="1:4" ht="12.75">
      <c r="A8" s="43" t="s">
        <v>7</v>
      </c>
      <c r="B8" s="33">
        <v>79975929.69</v>
      </c>
      <c r="C8" s="33">
        <v>19839401.78</v>
      </c>
      <c r="D8" s="5">
        <f aca="true" t="shared" si="0" ref="D8:D21">C8/B8</f>
        <v>0.24806716041815108</v>
      </c>
    </row>
    <row r="9" spans="1:4" ht="25.5" customHeight="1">
      <c r="A9" s="17" t="s">
        <v>22</v>
      </c>
      <c r="B9" s="33">
        <v>483700</v>
      </c>
      <c r="C9" s="33">
        <v>101184.36</v>
      </c>
      <c r="D9" s="5">
        <f t="shared" si="0"/>
        <v>0.20918825718420508</v>
      </c>
    </row>
    <row r="10" spans="1:4" ht="12.75">
      <c r="A10" s="3" t="s">
        <v>8</v>
      </c>
      <c r="B10" s="33">
        <v>7031564.57</v>
      </c>
      <c r="C10" s="33">
        <v>1381792.35</v>
      </c>
      <c r="D10" s="5">
        <f t="shared" si="0"/>
        <v>0.19651278691166169</v>
      </c>
    </row>
    <row r="11" spans="1:4" ht="12.75">
      <c r="A11" s="3" t="s">
        <v>9</v>
      </c>
      <c r="B11" s="33">
        <v>9979965.29</v>
      </c>
      <c r="C11" s="33">
        <v>1775170.43</v>
      </c>
      <c r="D11" s="5">
        <f t="shared" si="0"/>
        <v>0.1778734072130225</v>
      </c>
    </row>
    <row r="12" spans="1:4" ht="12.75">
      <c r="A12" s="3" t="s">
        <v>10</v>
      </c>
      <c r="B12" s="33">
        <v>2724068.5</v>
      </c>
      <c r="C12" s="33">
        <v>379937.42</v>
      </c>
      <c r="D12" s="5">
        <f t="shared" si="0"/>
        <v>0.13947425330897514</v>
      </c>
    </row>
    <row r="13" spans="1:4" ht="25.5">
      <c r="A13" s="20" t="s">
        <v>26</v>
      </c>
      <c r="B13" s="34">
        <v>2300</v>
      </c>
      <c r="C13" s="34">
        <v>0</v>
      </c>
      <c r="D13" s="22">
        <v>0</v>
      </c>
    </row>
    <row r="14" spans="1:4" ht="27" customHeight="1">
      <c r="A14" s="20" t="s">
        <v>23</v>
      </c>
      <c r="B14" s="34">
        <v>9832706.96</v>
      </c>
      <c r="C14" s="34">
        <v>5078116.03</v>
      </c>
      <c r="D14" s="18">
        <f>C14/B14</f>
        <v>0.5164514767558983</v>
      </c>
    </row>
    <row r="15" spans="1:4" ht="12.75">
      <c r="A15" s="4" t="s">
        <v>11</v>
      </c>
      <c r="B15" s="33">
        <v>994839.6</v>
      </c>
      <c r="C15" s="35">
        <v>240253</v>
      </c>
      <c r="D15" s="5">
        <f t="shared" si="0"/>
        <v>0.24149923264011605</v>
      </c>
    </row>
    <row r="16" spans="1:4" ht="25.5">
      <c r="A16" s="19" t="s">
        <v>24</v>
      </c>
      <c r="B16" s="34">
        <v>10571594.6</v>
      </c>
      <c r="C16" s="34">
        <v>2340036.39</v>
      </c>
      <c r="D16" s="18">
        <f>C16/B16</f>
        <v>0.22135131723647444</v>
      </c>
    </row>
    <row r="17" spans="1:4" ht="25.5" customHeight="1">
      <c r="A17" s="21" t="s">
        <v>25</v>
      </c>
      <c r="B17" s="34">
        <v>1914615.37</v>
      </c>
      <c r="C17" s="34">
        <v>5556272.15</v>
      </c>
      <c r="D17" s="18">
        <f t="shared" si="0"/>
        <v>2.9020304741416547</v>
      </c>
    </row>
    <row r="18" spans="1:4" ht="12.75">
      <c r="A18" s="3" t="s">
        <v>12</v>
      </c>
      <c r="B18" s="33">
        <v>632000</v>
      </c>
      <c r="C18" s="33">
        <v>146434.45</v>
      </c>
      <c r="D18" s="5">
        <f t="shared" si="0"/>
        <v>0.23170007911392407</v>
      </c>
    </row>
    <row r="19" spans="1:4" ht="12.75">
      <c r="A19" s="3" t="s">
        <v>17</v>
      </c>
      <c r="B19" s="33">
        <v>127200</v>
      </c>
      <c r="C19" s="33">
        <v>18973.93</v>
      </c>
      <c r="D19" s="5">
        <f t="shared" si="0"/>
        <v>0.14916611635220126</v>
      </c>
    </row>
    <row r="20" spans="1:4" ht="12.75">
      <c r="A20" s="3" t="s">
        <v>13</v>
      </c>
      <c r="B20" s="33">
        <v>333714703</v>
      </c>
      <c r="C20" s="33">
        <v>73559308.19</v>
      </c>
      <c r="D20" s="5">
        <f t="shared" si="0"/>
        <v>0.22042573350446593</v>
      </c>
    </row>
    <row r="21" spans="1:4" ht="12.75">
      <c r="A21" s="7" t="s">
        <v>14</v>
      </c>
      <c r="B21" s="36">
        <f>B7+B8+B9+B10+B11+B12+B13+B14+B15+B16+B17+B18+B19+B20</f>
        <v>494647287.58</v>
      </c>
      <c r="C21" s="36">
        <f>C7+C8+C9+C10+C11+C12+C13+C14+C15+C16+C17+C18+C19+C20</f>
        <v>113926350.9</v>
      </c>
      <c r="D21" s="8">
        <f t="shared" si="0"/>
        <v>0.23031835766727932</v>
      </c>
    </row>
    <row r="22" spans="1:4" ht="12.75">
      <c r="A22" s="3"/>
      <c r="B22" s="4"/>
      <c r="C22" s="30"/>
      <c r="D22" s="6"/>
    </row>
    <row r="23" spans="1:4" ht="15.75">
      <c r="A23" s="46" t="s">
        <v>15</v>
      </c>
      <c r="B23" s="46"/>
      <c r="C23" s="46"/>
      <c r="D23" s="6"/>
    </row>
    <row r="24" spans="1:4" ht="12.75">
      <c r="A24" s="24" t="s">
        <v>27</v>
      </c>
      <c r="B24" s="37">
        <f>B25+B26+B27+B28+B29+B30+B31+B32</f>
        <v>28006920.43</v>
      </c>
      <c r="C24" s="37">
        <f>C25+C26+C27+C28+C29+C30+C31+C32</f>
        <v>6322172.11</v>
      </c>
      <c r="D24" s="41">
        <f>C24/B24</f>
        <v>0.22573606854782644</v>
      </c>
    </row>
    <row r="25" spans="1:4" ht="38.25">
      <c r="A25" s="25" t="s">
        <v>28</v>
      </c>
      <c r="B25" s="38">
        <v>982787.1</v>
      </c>
      <c r="C25" s="38">
        <v>257143.47</v>
      </c>
      <c r="D25" s="42">
        <f aca="true" t="shared" si="1" ref="D25:D72">C25/B25</f>
        <v>0.2616471766876061</v>
      </c>
    </row>
    <row r="26" spans="1:4" ht="51">
      <c r="A26" s="25" t="s">
        <v>29</v>
      </c>
      <c r="B26" s="38">
        <v>4144671.56</v>
      </c>
      <c r="C26" s="38">
        <v>832111.37</v>
      </c>
      <c r="D26" s="42">
        <f t="shared" si="1"/>
        <v>0.200766540352838</v>
      </c>
    </row>
    <row r="27" spans="1:4" ht="51">
      <c r="A27" s="25" t="s">
        <v>30</v>
      </c>
      <c r="B27" s="38">
        <v>11498707.17</v>
      </c>
      <c r="C27" s="38">
        <v>2571350.02</v>
      </c>
      <c r="D27" s="42">
        <f t="shared" si="1"/>
        <v>0.2236207933626333</v>
      </c>
    </row>
    <row r="28" spans="1:4" ht="12.75" hidden="1">
      <c r="A28" s="25" t="s">
        <v>62</v>
      </c>
      <c r="B28" s="38">
        <v>0</v>
      </c>
      <c r="C28" s="38">
        <v>0</v>
      </c>
      <c r="D28" s="42">
        <v>0</v>
      </c>
    </row>
    <row r="29" spans="1:4" ht="38.25">
      <c r="A29" s="25" t="s">
        <v>31</v>
      </c>
      <c r="B29" s="38">
        <v>4513170.44</v>
      </c>
      <c r="C29" s="38">
        <v>1274258.99</v>
      </c>
      <c r="D29" s="42">
        <f t="shared" si="1"/>
        <v>0.28234231499575274</v>
      </c>
    </row>
    <row r="30" spans="1:4" ht="12.75" hidden="1">
      <c r="A30" s="25" t="s">
        <v>64</v>
      </c>
      <c r="B30" s="38">
        <v>0</v>
      </c>
      <c r="C30" s="38">
        <v>0</v>
      </c>
      <c r="D30" s="42">
        <v>0</v>
      </c>
    </row>
    <row r="31" spans="1:4" ht="12.75">
      <c r="A31" s="25" t="s">
        <v>32</v>
      </c>
      <c r="B31" s="38">
        <v>250000</v>
      </c>
      <c r="C31" s="38" t="s">
        <v>65</v>
      </c>
      <c r="D31" s="42">
        <f t="shared" si="1"/>
        <v>0</v>
      </c>
    </row>
    <row r="32" spans="1:4" ht="12.75">
      <c r="A32" s="25" t="s">
        <v>33</v>
      </c>
      <c r="B32" s="38">
        <v>6617584.16</v>
      </c>
      <c r="C32" s="38">
        <v>1387308.26</v>
      </c>
      <c r="D32" s="42">
        <f t="shared" si="1"/>
        <v>0.20963968518686735</v>
      </c>
    </row>
    <row r="33" spans="1:4" ht="12.75">
      <c r="A33" s="26" t="s">
        <v>21</v>
      </c>
      <c r="B33" s="39">
        <f>B34</f>
        <v>1596800</v>
      </c>
      <c r="C33" s="39">
        <f>C34</f>
        <v>256994.04</v>
      </c>
      <c r="D33" s="41">
        <v>0</v>
      </c>
    </row>
    <row r="34" spans="1:4" ht="12.75">
      <c r="A34" s="25" t="s">
        <v>34</v>
      </c>
      <c r="B34" s="38">
        <v>1596800</v>
      </c>
      <c r="C34" s="38">
        <v>256994.04</v>
      </c>
      <c r="D34" s="42">
        <v>0</v>
      </c>
    </row>
    <row r="35" spans="1:4" ht="25.5">
      <c r="A35" s="27" t="s">
        <v>35</v>
      </c>
      <c r="B35" s="39">
        <f>B36</f>
        <v>3673191.03</v>
      </c>
      <c r="C35" s="39">
        <f>C36</f>
        <v>513526.11</v>
      </c>
      <c r="D35" s="41">
        <f t="shared" si="1"/>
        <v>0.13980381249052545</v>
      </c>
    </row>
    <row r="36" spans="1:4" ht="38.25">
      <c r="A36" s="21" t="s">
        <v>36</v>
      </c>
      <c r="B36" s="38">
        <v>3673191.03</v>
      </c>
      <c r="C36" s="38">
        <v>513526.11</v>
      </c>
      <c r="D36" s="42">
        <f t="shared" si="1"/>
        <v>0.13980381249052545</v>
      </c>
    </row>
    <row r="37" spans="1:4" ht="12.75">
      <c r="A37" s="28" t="s">
        <v>37</v>
      </c>
      <c r="B37" s="40">
        <f>B38+B39+B40</f>
        <v>13258966</v>
      </c>
      <c r="C37" s="40">
        <f>C38+C39+C40</f>
        <v>1123970.55</v>
      </c>
      <c r="D37" s="41">
        <f t="shared" si="1"/>
        <v>0.08477060352971717</v>
      </c>
    </row>
    <row r="38" spans="1:4" ht="12.75">
      <c r="A38" s="25" t="s">
        <v>38</v>
      </c>
      <c r="B38" s="38">
        <v>3002200</v>
      </c>
      <c r="C38" s="38">
        <v>612670.63</v>
      </c>
      <c r="D38" s="42">
        <f t="shared" si="1"/>
        <v>0.20407388914795815</v>
      </c>
    </row>
    <row r="39" spans="1:4" ht="12.75">
      <c r="A39" s="25" t="s">
        <v>39</v>
      </c>
      <c r="B39" s="38">
        <v>9100916</v>
      </c>
      <c r="C39" s="38">
        <v>511299.92</v>
      </c>
      <c r="D39" s="42">
        <f t="shared" si="1"/>
        <v>0.0561811492381646</v>
      </c>
    </row>
    <row r="40" spans="1:4" ht="12.75">
      <c r="A40" s="29" t="s">
        <v>40</v>
      </c>
      <c r="B40" s="38">
        <v>1155850</v>
      </c>
      <c r="C40" s="38">
        <v>0</v>
      </c>
      <c r="D40" s="42">
        <f t="shared" si="1"/>
        <v>0</v>
      </c>
    </row>
    <row r="41" spans="1:4" ht="12.75">
      <c r="A41" s="26" t="s">
        <v>19</v>
      </c>
      <c r="B41" s="39">
        <f>B42+B43+B44+B45</f>
        <v>38432110.35</v>
      </c>
      <c r="C41" s="39">
        <f>C42+C43+C44+C45</f>
        <v>2765725.83</v>
      </c>
      <c r="D41" s="41">
        <f>C41/B41</f>
        <v>0.07196393340913687</v>
      </c>
    </row>
    <row r="42" spans="1:4" ht="12.75">
      <c r="A42" s="25" t="s">
        <v>41</v>
      </c>
      <c r="B42" s="38">
        <v>137047.6</v>
      </c>
      <c r="C42" s="38">
        <v>0</v>
      </c>
      <c r="D42" s="42">
        <f t="shared" si="1"/>
        <v>0</v>
      </c>
    </row>
    <row r="43" spans="1:4" ht="12.75">
      <c r="A43" s="25" t="s">
        <v>42</v>
      </c>
      <c r="B43" s="38">
        <v>11464021.13</v>
      </c>
      <c r="C43" s="38">
        <v>0</v>
      </c>
      <c r="D43" s="42">
        <f t="shared" si="1"/>
        <v>0</v>
      </c>
    </row>
    <row r="44" spans="1:4" ht="12.75">
      <c r="A44" s="25" t="s">
        <v>43</v>
      </c>
      <c r="B44" s="38">
        <v>20662234.49</v>
      </c>
      <c r="C44" s="38">
        <v>1622533.67</v>
      </c>
      <c r="D44" s="42">
        <f t="shared" si="1"/>
        <v>0.07852653452293679</v>
      </c>
    </row>
    <row r="45" spans="1:4" ht="25.5">
      <c r="A45" s="25" t="s">
        <v>44</v>
      </c>
      <c r="B45" s="38">
        <v>6168807.13</v>
      </c>
      <c r="C45" s="38">
        <v>1143192.16</v>
      </c>
      <c r="D45" s="42">
        <f t="shared" si="1"/>
        <v>0.18531818808865888</v>
      </c>
    </row>
    <row r="46" spans="1:4" s="31" customFormat="1" ht="12.75">
      <c r="A46" s="26" t="s">
        <v>66</v>
      </c>
      <c r="B46" s="39">
        <f>B47</f>
        <v>349200</v>
      </c>
      <c r="C46" s="39">
        <f>C47</f>
        <v>0</v>
      </c>
      <c r="D46" s="41">
        <f t="shared" si="1"/>
        <v>0</v>
      </c>
    </row>
    <row r="47" spans="1:4" s="32" customFormat="1" ht="25.5">
      <c r="A47" s="25" t="s">
        <v>67</v>
      </c>
      <c r="B47" s="38">
        <v>349200</v>
      </c>
      <c r="C47" s="38">
        <v>0</v>
      </c>
      <c r="D47" s="42">
        <f t="shared" si="1"/>
        <v>0</v>
      </c>
    </row>
    <row r="48" spans="1:4" ht="12.75">
      <c r="A48" s="26" t="s">
        <v>16</v>
      </c>
      <c r="B48" s="39">
        <f>B49+B50+B51+B52</f>
        <v>311739123.9</v>
      </c>
      <c r="C48" s="39">
        <f>C49+C50+C51+C52</f>
        <v>52343899.48</v>
      </c>
      <c r="D48" s="41">
        <f t="shared" si="1"/>
        <v>0.16790930450164135</v>
      </c>
    </row>
    <row r="49" spans="1:4" ht="12.75">
      <c r="A49" s="25" t="s">
        <v>45</v>
      </c>
      <c r="B49" s="38">
        <v>132604314.64</v>
      </c>
      <c r="C49" s="38">
        <v>19911185.18</v>
      </c>
      <c r="D49" s="42">
        <f t="shared" si="1"/>
        <v>0.15015488171750488</v>
      </c>
    </row>
    <row r="50" spans="1:4" ht="12.75">
      <c r="A50" s="25" t="s">
        <v>46</v>
      </c>
      <c r="B50" s="38">
        <v>148411349.32</v>
      </c>
      <c r="C50" s="38">
        <v>27210076.01</v>
      </c>
      <c r="D50" s="42">
        <f t="shared" si="1"/>
        <v>0.18334228571246577</v>
      </c>
    </row>
    <row r="51" spans="1:4" ht="12.75">
      <c r="A51" s="25" t="s">
        <v>47</v>
      </c>
      <c r="B51" s="38">
        <v>12743485.02</v>
      </c>
      <c r="C51" s="38">
        <v>1553007.66</v>
      </c>
      <c r="D51" s="42">
        <f t="shared" si="1"/>
        <v>0.12186679370381526</v>
      </c>
    </row>
    <row r="52" spans="1:4" ht="12.75">
      <c r="A52" s="25" t="s">
        <v>48</v>
      </c>
      <c r="B52" s="38">
        <v>17979974.92</v>
      </c>
      <c r="C52" s="38">
        <v>3669630.63</v>
      </c>
      <c r="D52" s="42">
        <f t="shared" si="1"/>
        <v>0.2040954254011829</v>
      </c>
    </row>
    <row r="53" spans="1:4" ht="12.75">
      <c r="A53" s="26" t="s">
        <v>49</v>
      </c>
      <c r="B53" s="39">
        <f>B54+B55</f>
        <v>49969005.36</v>
      </c>
      <c r="C53" s="39">
        <f>C54+C55</f>
        <v>7962301.01</v>
      </c>
      <c r="D53" s="41">
        <f t="shared" si="1"/>
        <v>0.159344796892311</v>
      </c>
    </row>
    <row r="54" spans="1:4" ht="12.75">
      <c r="A54" s="25" t="s">
        <v>50</v>
      </c>
      <c r="B54" s="38">
        <v>47963821.9</v>
      </c>
      <c r="C54" s="38">
        <v>7605083.91</v>
      </c>
      <c r="D54" s="42">
        <f t="shared" si="1"/>
        <v>0.1585587555106821</v>
      </c>
    </row>
    <row r="55" spans="1:4" ht="25.5">
      <c r="A55" s="25" t="s">
        <v>51</v>
      </c>
      <c r="B55" s="38">
        <v>2005183.46</v>
      </c>
      <c r="C55" s="38">
        <v>357217.1</v>
      </c>
      <c r="D55" s="42">
        <f t="shared" si="1"/>
        <v>0.17814684148651413</v>
      </c>
    </row>
    <row r="56" spans="1:4" ht="12.75">
      <c r="A56" s="26" t="s">
        <v>52</v>
      </c>
      <c r="B56" s="39">
        <f>B57</f>
        <v>67200</v>
      </c>
      <c r="C56" s="39">
        <f>C57</f>
        <v>0</v>
      </c>
      <c r="D56" s="41">
        <f t="shared" si="1"/>
        <v>0</v>
      </c>
    </row>
    <row r="57" spans="1:4" ht="12.75">
      <c r="A57" s="25" t="s">
        <v>53</v>
      </c>
      <c r="B57" s="38">
        <v>67200</v>
      </c>
      <c r="C57" s="38">
        <v>0</v>
      </c>
      <c r="D57" s="42">
        <f t="shared" si="1"/>
        <v>0</v>
      </c>
    </row>
    <row r="58" spans="1:4" ht="12.75">
      <c r="A58" s="26" t="s">
        <v>54</v>
      </c>
      <c r="B58" s="39">
        <f>B59+B60+B61+B62+B63</f>
        <v>49782833.4</v>
      </c>
      <c r="C58" s="39">
        <f>C59+C60+C61+C62+C63</f>
        <v>9987099.600000001</v>
      </c>
      <c r="D58" s="41">
        <f t="shared" si="1"/>
        <v>0.2006133222622078</v>
      </c>
    </row>
    <row r="59" spans="1:4" ht="12.75">
      <c r="A59" s="25" t="s">
        <v>55</v>
      </c>
      <c r="B59" s="38">
        <v>776834.4</v>
      </c>
      <c r="C59" s="38">
        <v>129471.5</v>
      </c>
      <c r="D59" s="41">
        <f t="shared" si="1"/>
        <v>0.16666550811859002</v>
      </c>
    </row>
    <row r="60" spans="1:4" ht="12.75">
      <c r="A60" s="25" t="s">
        <v>56</v>
      </c>
      <c r="B60" s="38">
        <v>34497700</v>
      </c>
      <c r="C60" s="38">
        <v>6990000</v>
      </c>
      <c r="D60" s="42">
        <f t="shared" si="1"/>
        <v>0.20262220379909385</v>
      </c>
    </row>
    <row r="61" spans="1:4" ht="12.75">
      <c r="A61" s="25" t="s">
        <v>57</v>
      </c>
      <c r="B61" s="38">
        <v>4197799</v>
      </c>
      <c r="C61" s="38">
        <v>867899.61</v>
      </c>
      <c r="D61" s="42">
        <f t="shared" si="1"/>
        <v>0.2067511117135432</v>
      </c>
    </row>
    <row r="62" spans="1:4" ht="12.75">
      <c r="A62" s="25" t="s">
        <v>58</v>
      </c>
      <c r="B62" s="38">
        <v>4401600</v>
      </c>
      <c r="C62" s="38">
        <v>591848.01</v>
      </c>
      <c r="D62" s="42">
        <f t="shared" si="1"/>
        <v>0.13446201608505998</v>
      </c>
    </row>
    <row r="63" spans="1:4" ht="12.75">
      <c r="A63" s="25" t="s">
        <v>59</v>
      </c>
      <c r="B63" s="38">
        <v>5908900</v>
      </c>
      <c r="C63" s="38">
        <v>1407880.48</v>
      </c>
      <c r="D63" s="42">
        <f t="shared" si="1"/>
        <v>0.23826439438812638</v>
      </c>
    </row>
    <row r="64" spans="1:4" ht="12.75">
      <c r="A64" s="26" t="s">
        <v>20</v>
      </c>
      <c r="B64" s="39">
        <f>B65+B67+B66</f>
        <v>1424764.23</v>
      </c>
      <c r="C64" s="39">
        <f>C65+C67+C66</f>
        <v>402254.05</v>
      </c>
      <c r="D64" s="41">
        <f t="shared" si="1"/>
        <v>0.28233025614350243</v>
      </c>
    </row>
    <row r="65" spans="1:4" ht="12.75">
      <c r="A65" s="25" t="s">
        <v>60</v>
      </c>
      <c r="B65" s="38">
        <v>1060000</v>
      </c>
      <c r="C65" s="38">
        <v>325369</v>
      </c>
      <c r="D65" s="42">
        <f t="shared" si="1"/>
        <v>0.30695188679245283</v>
      </c>
    </row>
    <row r="66" spans="1:4" ht="12.75" hidden="1">
      <c r="A66" s="25" t="s">
        <v>72</v>
      </c>
      <c r="B66" s="38">
        <v>0</v>
      </c>
      <c r="C66" s="38">
        <v>0</v>
      </c>
      <c r="D66" s="42">
        <v>0</v>
      </c>
    </row>
    <row r="67" spans="1:4" ht="25.5">
      <c r="A67" s="25" t="s">
        <v>61</v>
      </c>
      <c r="B67" s="38">
        <v>364764.23</v>
      </c>
      <c r="C67" s="38">
        <v>76885.05</v>
      </c>
      <c r="D67" s="42">
        <f t="shared" si="1"/>
        <v>0.21078012501390284</v>
      </c>
    </row>
    <row r="68" spans="1:4" s="31" customFormat="1" ht="12.75">
      <c r="A68" s="26" t="s">
        <v>68</v>
      </c>
      <c r="B68" s="39">
        <f>B69</f>
        <v>2681832.8</v>
      </c>
      <c r="C68" s="39">
        <f>C69</f>
        <v>432863.18</v>
      </c>
      <c r="D68" s="41">
        <f t="shared" si="1"/>
        <v>0.16140572969351408</v>
      </c>
    </row>
    <row r="69" spans="1:4" s="32" customFormat="1" ht="12.75">
      <c r="A69" s="25" t="s">
        <v>69</v>
      </c>
      <c r="B69" s="38">
        <v>2681832.8</v>
      </c>
      <c r="C69" s="38">
        <v>432863.18</v>
      </c>
      <c r="D69" s="41">
        <f t="shared" si="1"/>
        <v>0.16140572969351408</v>
      </c>
    </row>
    <row r="70" spans="1:4" s="31" customFormat="1" ht="25.5">
      <c r="A70" s="26" t="s">
        <v>70</v>
      </c>
      <c r="B70" s="39">
        <f>B71</f>
        <v>5200000</v>
      </c>
      <c r="C70" s="39">
        <f>C71</f>
        <v>210337.54</v>
      </c>
      <c r="D70" s="41">
        <f t="shared" si="1"/>
        <v>0.04044952692307693</v>
      </c>
    </row>
    <row r="71" spans="1:4" s="32" customFormat="1" ht="25.5">
      <c r="A71" s="25" t="s">
        <v>71</v>
      </c>
      <c r="B71" s="38">
        <v>5200000</v>
      </c>
      <c r="C71" s="38">
        <v>210337.54</v>
      </c>
      <c r="D71" s="41">
        <f t="shared" si="1"/>
        <v>0.04044952692307693</v>
      </c>
    </row>
    <row r="72" spans="1:4" ht="12.75">
      <c r="A72" s="7" t="s">
        <v>18</v>
      </c>
      <c r="B72" s="36">
        <f>B24+B33+B35+B37+B41+B46+B48+B53+B56+B58+B64+B68+B70</f>
        <v>506181947.5</v>
      </c>
      <c r="C72" s="36">
        <f>C24+C33+C35+C37+C41+C46+C48+C53+C56+C58+C64+C68+C70</f>
        <v>82321143.5</v>
      </c>
      <c r="D72" s="41">
        <f t="shared" si="1"/>
        <v>0.16263152786577795</v>
      </c>
    </row>
    <row r="73" spans="1:4" ht="12.75">
      <c r="A73" s="9"/>
      <c r="B73" s="10"/>
      <c r="C73" s="10"/>
      <c r="D73" s="23"/>
    </row>
    <row r="74" spans="1:4" ht="12.75">
      <c r="A74" s="1"/>
      <c r="B74" s="1"/>
      <c r="C74" s="1"/>
      <c r="D74" s="1"/>
    </row>
    <row r="75" spans="1:4" ht="12.75">
      <c r="A75" s="1"/>
      <c r="B75" s="11"/>
      <c r="C75" s="11"/>
      <c r="D75" s="1"/>
    </row>
    <row r="76" spans="1:4" ht="12.75">
      <c r="A76" s="1"/>
      <c r="B76" s="12"/>
      <c r="C76" s="1"/>
      <c r="D76" s="1"/>
    </row>
    <row r="77" spans="1:4" ht="12.75">
      <c r="A77" s="1"/>
      <c r="B77" s="12"/>
      <c r="C77" s="1"/>
      <c r="D77" s="1"/>
    </row>
    <row r="78" spans="1:4" ht="12.75">
      <c r="A78" s="1"/>
      <c r="B78" s="12"/>
      <c r="C78" s="1"/>
      <c r="D78" s="1"/>
    </row>
    <row r="79" spans="1:4" ht="12.75">
      <c r="A79" s="13"/>
      <c r="B79" s="12"/>
      <c r="C79" s="1"/>
      <c r="D79" s="1"/>
    </row>
    <row r="80" spans="1:4" ht="12.75">
      <c r="A80" s="14"/>
      <c r="B80" s="12"/>
      <c r="C80" s="1"/>
      <c r="D80" s="1"/>
    </row>
    <row r="81" spans="1:4" ht="12.75">
      <c r="A81" s="13"/>
      <c r="B81" s="12"/>
      <c r="C81" s="1"/>
      <c r="D81" s="1"/>
    </row>
    <row r="82" spans="1:4" ht="12.75">
      <c r="A82" s="15"/>
      <c r="B82" s="12"/>
      <c r="C82" s="1"/>
      <c r="D82" s="1"/>
    </row>
    <row r="83" spans="1:4" ht="12.75">
      <c r="A83" s="15"/>
      <c r="B83" s="12"/>
      <c r="C83" s="1"/>
      <c r="D83" s="1"/>
    </row>
    <row r="84" spans="1:4" ht="12.75">
      <c r="A84" s="15"/>
      <c r="B84" s="12"/>
      <c r="C84" s="1"/>
      <c r="D84" s="1"/>
    </row>
    <row r="85" spans="1:4" ht="12.75">
      <c r="A85" s="16"/>
      <c r="B85" s="12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Слышкина</cp:lastModifiedBy>
  <cp:lastPrinted>2016-01-20T09:33:16Z</cp:lastPrinted>
  <dcterms:created xsi:type="dcterms:W3CDTF">1996-10-08T23:32:33Z</dcterms:created>
  <dcterms:modified xsi:type="dcterms:W3CDTF">2017-05-02T09:34:22Z</dcterms:modified>
  <cp:category/>
  <cp:version/>
  <cp:contentType/>
  <cp:contentStatus/>
</cp:coreProperties>
</file>