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<sst xmlns="http://schemas.openxmlformats.org/spreadsheetml/2006/main" count="76" uniqueCount="76">
  <si>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</si>
  <si>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</si>
  <si>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</si>
  <si>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</si>
  <si>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</si>
  <si>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</si>
  <si>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</si>
  <si>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</si>
  <si>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</si>
  <si>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</si>
  <si>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</si>
  <si>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</si>
  <si>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</si>
  <si>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</si>
  <si>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</si>
  <si>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</si>
  <si>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</si>
  <si>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</si>
  <si>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</si>
  <si>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</si>
  <si>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</si>
  <si>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</si>
  <si>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</si>
  <si>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</si>
  <si>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</si>
  <si>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</si>
  <si>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</si>
  <si>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</si>
  <si>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</si>
  <si>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</si>
  <si>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</si>
  <si>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</si>
  <si>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</si>
  <si>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</si>
  <si>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</si>
  <si>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</si>
  <si>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</si>
  <si>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</si>
  <si>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</si>
  <si>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</si>
  <si>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</si>
  <si>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</si>
  <si>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</si>
  <si>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</si>
  <si>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</si>
  <si>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</si>
  <si>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</si>
  <si>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</si>
  <si>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</si>
  <si>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</si>
  <si>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</si>
  <si>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</si>
  <si>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</si>
  <si>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</si>
  <si>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</si>
  <si>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</si>
  <si>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</si>
  <si>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</si>
  <si>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</si>
  <si>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</si>
  <si>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</si>
  <si>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</si>
  <si>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</si>
  <si>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</si>
  <si>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</si>
  <si>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</si>
  <si>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</si>
  <si>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</si>
  <si>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</si>
  <si>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</si>
  <si>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</si>
  <si>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</si>
  <si>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</si>
  <si>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</si>
  <si>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</si>
  <si>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о ходе исполнения местного бюджета  города Бородино на 1 июня 2019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</si>
</sst>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"/>
  <sheetViews>
    <sheetView tabSelected="1" zoomScalePageLayoutView="0" workbookViewId="0" topLeftCell="A61">
      <selection activeCell="B50" sqref="B50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75</v>
      </c>
      <c r="B3" s="46"/>
      <c r="C3" s="46"/>
      <c r="D3" s="46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7" t="s">
        <v>5</v>
      </c>
      <c r="B6" s="47"/>
      <c r="C6" s="47"/>
      <c r="D6" s="3"/>
    </row>
    <row r="7" spans="1:5" ht="12.75">
      <c r="A7" s="3" t="s">
        <v>6</v>
      </c>
      <c r="B7" s="33">
        <v>11329368.33</v>
      </c>
      <c r="C7" s="33">
        <v>6617470.6</v>
      </c>
      <c r="D7" s="5">
        <f>C7/B7</f>
        <v>0.5840988135655397</v>
      </c>
      <c r="E7" s="44"/>
    </row>
    <row r="8" spans="1:5" ht="12.75">
      <c r="A8" s="43" t="s">
        <v>7</v>
      </c>
      <c r="B8" s="33">
        <v>100428565.99</v>
      </c>
      <c r="C8" s="33">
        <v>45514550.13</v>
      </c>
      <c r="D8" s="5">
        <f aca="true" t="shared" si="0" ref="D8:D21">C8/B8</f>
        <v>0.45320322640604105</v>
      </c>
      <c r="E8" s="44"/>
    </row>
    <row r="9" spans="1:5" ht="25.5" customHeight="1">
      <c r="A9" s="17" t="s">
        <v>22</v>
      </c>
      <c r="B9" s="33">
        <v>606600</v>
      </c>
      <c r="C9" s="33">
        <v>269637.49</v>
      </c>
      <c r="D9" s="5">
        <f t="shared" si="0"/>
        <v>0.44450624793933396</v>
      </c>
      <c r="E9" s="44"/>
    </row>
    <row r="10" spans="1:5" ht="12.75">
      <c r="A10" s="3" t="s">
        <v>8</v>
      </c>
      <c r="B10" s="33">
        <v>5584783.77</v>
      </c>
      <c r="C10" s="33">
        <v>2618489.86</v>
      </c>
      <c r="D10" s="5">
        <f t="shared" si="0"/>
        <v>0.4688614578179094</v>
      </c>
      <c r="E10" s="44"/>
    </row>
    <row r="11" spans="1:5" ht="12.75">
      <c r="A11" s="3" t="s">
        <v>9</v>
      </c>
      <c r="B11" s="33">
        <v>10637933.18</v>
      </c>
      <c r="C11" s="33">
        <v>3496997.28</v>
      </c>
      <c r="D11" s="5">
        <f t="shared" si="0"/>
        <v>0.3287290135056103</v>
      </c>
      <c r="E11" s="44"/>
    </row>
    <row r="12" spans="1:5" ht="12.75">
      <c r="A12" s="3" t="s">
        <v>10</v>
      </c>
      <c r="B12" s="33">
        <v>2804596.23</v>
      </c>
      <c r="C12" s="33">
        <v>1133090.83</v>
      </c>
      <c r="D12" s="5">
        <f t="shared" si="0"/>
        <v>0.4040121062274979</v>
      </c>
      <c r="E12" s="44"/>
    </row>
    <row r="13" spans="1:5" ht="26.25">
      <c r="A13" s="20" t="s">
        <v>26</v>
      </c>
      <c r="B13" s="34">
        <v>804.31</v>
      </c>
      <c r="C13" s="34">
        <v>0</v>
      </c>
      <c r="D13" s="22">
        <v>0</v>
      </c>
      <c r="E13" s="44"/>
    </row>
    <row r="14" spans="1:5" ht="27" customHeight="1">
      <c r="A14" s="20" t="s">
        <v>23</v>
      </c>
      <c r="B14" s="34">
        <v>7866114.38</v>
      </c>
      <c r="C14" s="34">
        <v>8111953.74</v>
      </c>
      <c r="D14" s="18">
        <f>C14/B14</f>
        <v>1.031252960244903</v>
      </c>
      <c r="E14" s="44"/>
    </row>
    <row r="15" spans="1:5" ht="12.75">
      <c r="A15" s="4" t="s">
        <v>11</v>
      </c>
      <c r="B15" s="33">
        <v>1400000</v>
      </c>
      <c r="C15" s="35">
        <v>604243.96</v>
      </c>
      <c r="D15" s="5">
        <f t="shared" si="0"/>
        <v>0.43160282857142857</v>
      </c>
      <c r="E15" s="44"/>
    </row>
    <row r="16" spans="1:5" ht="26.25">
      <c r="A16" s="19" t="s">
        <v>24</v>
      </c>
      <c r="B16" s="34">
        <v>12580095.39</v>
      </c>
      <c r="C16" s="34">
        <v>4942419.61</v>
      </c>
      <c r="D16" s="18">
        <f>C16/B16</f>
        <v>0.39287616323869545</v>
      </c>
      <c r="E16" s="44"/>
    </row>
    <row r="17" spans="1:5" ht="25.5" customHeight="1">
      <c r="A17" s="21" t="s">
        <v>25</v>
      </c>
      <c r="B17" s="34">
        <v>500736.35</v>
      </c>
      <c r="C17" s="34">
        <v>953584.03</v>
      </c>
      <c r="D17" s="18">
        <f t="shared" si="0"/>
        <v>1.904363503867854</v>
      </c>
      <c r="E17" s="44"/>
    </row>
    <row r="18" spans="1:5" ht="12.75">
      <c r="A18" s="3" t="s">
        <v>12</v>
      </c>
      <c r="B18" s="33">
        <v>877156.32</v>
      </c>
      <c r="C18" s="33">
        <v>646511.16</v>
      </c>
      <c r="D18" s="5">
        <f t="shared" si="0"/>
        <v>0.737053527699601</v>
      </c>
      <c r="E18" s="44"/>
    </row>
    <row r="19" spans="1:5" ht="12.75">
      <c r="A19" s="3" t="s">
        <v>17</v>
      </c>
      <c r="B19" s="33">
        <v>5000</v>
      </c>
      <c r="C19" s="33">
        <v>-440.49</v>
      </c>
      <c r="D19" s="5">
        <f t="shared" si="0"/>
        <v>-0.088098</v>
      </c>
      <c r="E19" s="44"/>
    </row>
    <row r="20" spans="1:5" ht="12.75">
      <c r="A20" s="3" t="s">
        <v>13</v>
      </c>
      <c r="B20" s="33">
        <v>550097625.51</v>
      </c>
      <c r="C20" s="33">
        <v>169694114.63</v>
      </c>
      <c r="D20" s="5">
        <f t="shared" si="0"/>
        <v>0.3084799983869685</v>
      </c>
      <c r="E20" s="44"/>
    </row>
    <row r="21" spans="1:5" ht="12.75">
      <c r="A21" s="7" t="s">
        <v>14</v>
      </c>
      <c r="B21" s="36">
        <f>B7+B8+B9+B10+B11+B12+B13+B14+B15+B16+B17+B18+B19+B20</f>
        <v>704719379.76</v>
      </c>
      <c r="C21" s="36">
        <f>C7+C8+C9+C10+C11+C12+C13+C14+C15+C16+C17+C18+C19+C20</f>
        <v>244602622.82999998</v>
      </c>
      <c r="D21" s="8">
        <f t="shared" si="0"/>
        <v>0.3470922325327595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7" t="s">
        <v>15</v>
      </c>
      <c r="B23" s="47"/>
      <c r="C23" s="47"/>
      <c r="D23" s="6"/>
      <c r="E23" s="44"/>
    </row>
    <row r="24" spans="1:5" ht="12.75">
      <c r="A24" s="24" t="s">
        <v>27</v>
      </c>
      <c r="B24" s="37">
        <f>B25+B26+B27+B28+B29+B30+B31+B32</f>
        <v>35784679.17</v>
      </c>
      <c r="C24" s="37">
        <f>C25+C26+C27+C28+C29+C30+C31+C32</f>
        <v>12411200.1</v>
      </c>
      <c r="D24" s="41">
        <f>C24/B24</f>
        <v>0.34682999506685247</v>
      </c>
      <c r="E24" s="44"/>
    </row>
    <row r="25" spans="1:5" ht="39">
      <c r="A25" s="25" t="s">
        <v>28</v>
      </c>
      <c r="B25" s="38">
        <v>1471862.44</v>
      </c>
      <c r="C25" s="38">
        <v>468345.33</v>
      </c>
      <c r="D25" s="42">
        <f aca="true" t="shared" si="1" ref="D25:D75">C25/B25</f>
        <v>0.3181991178469097</v>
      </c>
      <c r="E25" s="44"/>
    </row>
    <row r="26" spans="1:5" ht="52.5">
      <c r="A26" s="25" t="s">
        <v>29</v>
      </c>
      <c r="B26" s="38">
        <v>5148083.3</v>
      </c>
      <c r="C26" s="38">
        <v>1647925.59</v>
      </c>
      <c r="D26" s="42">
        <f t="shared" si="1"/>
        <v>0.3201046863402541</v>
      </c>
      <c r="E26" s="44"/>
    </row>
    <row r="27" spans="1:5" ht="52.5">
      <c r="A27" s="25" t="s">
        <v>30</v>
      </c>
      <c r="B27" s="38">
        <v>14687818.85</v>
      </c>
      <c r="C27" s="38">
        <v>5184665.04</v>
      </c>
      <c r="D27" s="42">
        <f t="shared" si="1"/>
        <v>0.3529908077535965</v>
      </c>
      <c r="E27" s="44"/>
    </row>
    <row r="28" spans="1:5" ht="12.75">
      <c r="A28" s="25" t="s">
        <v>62</v>
      </c>
      <c r="B28" s="38">
        <v>4800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6074702.6</v>
      </c>
      <c r="C29" s="38">
        <v>2656038.13</v>
      </c>
      <c r="D29" s="42">
        <f t="shared" si="1"/>
        <v>0.43722932707849765</v>
      </c>
      <c r="E29" s="44"/>
    </row>
    <row r="30" spans="1:5" ht="12.75" hidden="1">
      <c r="A30" s="25" t="s">
        <v>64</v>
      </c>
      <c r="B30" s="38">
        <v>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f t="shared" si="1"/>
        <v>0</v>
      </c>
      <c r="E31" s="44"/>
    </row>
    <row r="32" spans="1:5" ht="12.75">
      <c r="A32" s="25" t="s">
        <v>33</v>
      </c>
      <c r="B32" s="38">
        <v>8147411.98</v>
      </c>
      <c r="C32" s="38">
        <v>2454226.01</v>
      </c>
      <c r="D32" s="42">
        <f t="shared" si="1"/>
        <v>0.3012276801546986</v>
      </c>
      <c r="E32" s="44"/>
    </row>
    <row r="33" spans="1:5" ht="12.75">
      <c r="A33" s="26" t="s">
        <v>21</v>
      </c>
      <c r="B33" s="39">
        <f>B34</f>
        <v>1738000</v>
      </c>
      <c r="C33" s="39">
        <f>C34</f>
        <v>565298.74</v>
      </c>
      <c r="D33" s="41">
        <v>0</v>
      </c>
      <c r="E33" s="44"/>
    </row>
    <row r="34" spans="1:5" ht="12.75">
      <c r="A34" s="25" t="s">
        <v>34</v>
      </c>
      <c r="B34" s="38">
        <v>1738000</v>
      </c>
      <c r="C34" s="38">
        <v>565298.74</v>
      </c>
      <c r="D34" s="42">
        <v>0</v>
      </c>
      <c r="E34" s="44"/>
    </row>
    <row r="35" spans="1:5" ht="26.25">
      <c r="A35" s="27" t="s">
        <v>35</v>
      </c>
      <c r="B35" s="39">
        <f>B36</f>
        <v>3647059.92</v>
      </c>
      <c r="C35" s="39">
        <f>C36</f>
        <v>1295429.89</v>
      </c>
      <c r="D35" s="41">
        <f t="shared" si="1"/>
        <v>0.3551984114371227</v>
      </c>
      <c r="E35" s="44"/>
    </row>
    <row r="36" spans="1:5" ht="39">
      <c r="A36" s="21" t="s">
        <v>36</v>
      </c>
      <c r="B36" s="38">
        <v>3647059.92</v>
      </c>
      <c r="C36" s="38">
        <v>1295429.89</v>
      </c>
      <c r="D36" s="42">
        <f t="shared" si="1"/>
        <v>0.3551984114371227</v>
      </c>
      <c r="E36" s="44"/>
    </row>
    <row r="37" spans="1:5" ht="12.75">
      <c r="A37" s="28" t="s">
        <v>37</v>
      </c>
      <c r="B37" s="40">
        <f>B38+B39+B40+B41</f>
        <v>37583932.99999999</v>
      </c>
      <c r="C37" s="40">
        <f>C38+C39+C40+C41</f>
        <v>4206109.74</v>
      </c>
      <c r="D37" s="41">
        <f t="shared" si="1"/>
        <v>0.11191244247907746</v>
      </c>
      <c r="E37" s="44"/>
    </row>
    <row r="38" spans="1:5" ht="12.75">
      <c r="A38" s="25" t="s">
        <v>38</v>
      </c>
      <c r="B38" s="38">
        <v>3598000</v>
      </c>
      <c r="C38" s="38">
        <v>1450000.93</v>
      </c>
      <c r="D38" s="42">
        <f t="shared" si="1"/>
        <v>0.4030019260700389</v>
      </c>
      <c r="E38" s="44"/>
    </row>
    <row r="39" spans="1:5" ht="12.75">
      <c r="A39" s="25" t="s">
        <v>39</v>
      </c>
      <c r="B39" s="38">
        <v>30227353.24</v>
      </c>
      <c r="C39" s="38">
        <v>2726408.81</v>
      </c>
      <c r="D39" s="42">
        <f t="shared" si="1"/>
        <v>0.09019674294182431</v>
      </c>
      <c r="E39" s="44"/>
    </row>
    <row r="40" spans="1:5" ht="12.75">
      <c r="A40" s="29" t="s">
        <v>40</v>
      </c>
      <c r="B40" s="38">
        <v>3758579.76</v>
      </c>
      <c r="C40" s="38">
        <v>29700</v>
      </c>
      <c r="D40" s="42">
        <f t="shared" si="1"/>
        <v>0.007901920910679304</v>
      </c>
      <c r="E40" s="44"/>
    </row>
    <row r="41" spans="1:5" ht="12.75" hidden="1">
      <c r="A41" s="29" t="s">
        <v>72</v>
      </c>
      <c r="B41" s="38">
        <v>0</v>
      </c>
      <c r="C41" s="38">
        <v>0</v>
      </c>
      <c r="D41" s="42">
        <v>0</v>
      </c>
      <c r="E41" s="44"/>
    </row>
    <row r="42" spans="1:5" ht="12.75">
      <c r="A42" s="26" t="s">
        <v>19</v>
      </c>
      <c r="B42" s="39">
        <f>B43+B44+B45+B46</f>
        <v>120849485.07000002</v>
      </c>
      <c r="C42" s="39">
        <f>C43+C44+C45+C46</f>
        <v>10059586.86</v>
      </c>
      <c r="D42" s="41">
        <f>C42/B42</f>
        <v>0.0832406265874708</v>
      </c>
      <c r="E42" s="44"/>
    </row>
    <row r="43" spans="1:5" ht="12.75">
      <c r="A43" s="25" t="s">
        <v>41</v>
      </c>
      <c r="B43" s="38">
        <v>322343.87</v>
      </c>
      <c r="C43" s="38">
        <v>0</v>
      </c>
      <c r="D43" s="42">
        <v>0</v>
      </c>
      <c r="E43" s="44"/>
    </row>
    <row r="44" spans="1:5" ht="12.75">
      <c r="A44" s="25" t="s">
        <v>42</v>
      </c>
      <c r="B44" s="38">
        <v>23262472.7</v>
      </c>
      <c r="C44" s="38">
        <v>651978.18</v>
      </c>
      <c r="D44" s="42">
        <f t="shared" si="1"/>
        <v>0.02802703686783908</v>
      </c>
      <c r="E44" s="44"/>
    </row>
    <row r="45" spans="1:5" ht="12.75">
      <c r="A45" s="25" t="s">
        <v>43</v>
      </c>
      <c r="B45" s="38">
        <v>78618648.54</v>
      </c>
      <c r="C45" s="38">
        <v>3492141.47</v>
      </c>
      <c r="D45" s="42">
        <f t="shared" si="1"/>
        <v>0.044418742052316634</v>
      </c>
      <c r="E45" s="44"/>
    </row>
    <row r="46" spans="1:5" ht="26.25">
      <c r="A46" s="25" t="s">
        <v>44</v>
      </c>
      <c r="B46" s="38">
        <v>18646019.96</v>
      </c>
      <c r="C46" s="38">
        <v>5915467.21</v>
      </c>
      <c r="D46" s="42">
        <f t="shared" si="1"/>
        <v>0.31725093197851534</v>
      </c>
      <c r="E46" s="44"/>
    </row>
    <row r="47" spans="1:5" s="31" customFormat="1" ht="12.75">
      <c r="A47" s="26" t="s">
        <v>65</v>
      </c>
      <c r="B47" s="39">
        <f>B48+B49</f>
        <v>2046845</v>
      </c>
      <c r="C47" s="39">
        <f>C48+C49</f>
        <v>0</v>
      </c>
      <c r="D47" s="41">
        <f t="shared" si="1"/>
        <v>0</v>
      </c>
      <c r="E47" s="44"/>
    </row>
    <row r="48" spans="1:5" s="32" customFormat="1" ht="26.25">
      <c r="A48" s="25" t="s">
        <v>66</v>
      </c>
      <c r="B48" s="38">
        <v>502045</v>
      </c>
      <c r="C48" s="38">
        <v>0</v>
      </c>
      <c r="D48" s="42">
        <f t="shared" si="1"/>
        <v>0</v>
      </c>
      <c r="E48" s="44"/>
    </row>
    <row r="49" spans="1:5" s="32" customFormat="1" ht="12.75">
      <c r="A49" s="25" t="s">
        <v>73</v>
      </c>
      <c r="B49" s="38">
        <v>1544800</v>
      </c>
      <c r="C49" s="38">
        <v>0</v>
      </c>
      <c r="D49" s="42">
        <v>0</v>
      </c>
      <c r="E49" s="44"/>
    </row>
    <row r="50" spans="1:5" ht="12.75">
      <c r="A50" s="26" t="s">
        <v>16</v>
      </c>
      <c r="B50" s="39">
        <f>B51+B52+B54+B55+B53</f>
        <v>328391234.45000005</v>
      </c>
      <c r="C50" s="39">
        <f>C51+C52+C54+C55+C53</f>
        <v>131625124.67000002</v>
      </c>
      <c r="D50" s="41">
        <f t="shared" si="1"/>
        <v>0.40081802089038676</v>
      </c>
      <c r="E50" s="44"/>
    </row>
    <row r="51" spans="1:5" ht="12.75">
      <c r="A51" s="25" t="s">
        <v>45</v>
      </c>
      <c r="B51" s="38">
        <v>148111784.5</v>
      </c>
      <c r="C51" s="38">
        <v>57771742.03</v>
      </c>
      <c r="D51" s="42">
        <f t="shared" si="1"/>
        <v>0.39005499950613315</v>
      </c>
      <c r="E51" s="44"/>
    </row>
    <row r="52" spans="1:5" ht="12.75">
      <c r="A52" s="25" t="s">
        <v>46</v>
      </c>
      <c r="B52" s="38">
        <v>138915217.97</v>
      </c>
      <c r="C52" s="38">
        <v>59531777.37</v>
      </c>
      <c r="D52" s="42">
        <f t="shared" si="1"/>
        <v>0.4285475575674972</v>
      </c>
      <c r="E52" s="44"/>
    </row>
    <row r="53" spans="1:5" ht="12.75">
      <c r="A53" s="25" t="s">
        <v>74</v>
      </c>
      <c r="B53" s="38">
        <v>8560150</v>
      </c>
      <c r="C53" s="38">
        <v>3912984.5</v>
      </c>
      <c r="D53" s="42">
        <f t="shared" si="1"/>
        <v>0.45711634726026995</v>
      </c>
      <c r="E53" s="44"/>
    </row>
    <row r="54" spans="1:5" ht="12.75">
      <c r="A54" s="25" t="s">
        <v>47</v>
      </c>
      <c r="B54" s="38">
        <v>13297723.91</v>
      </c>
      <c r="C54" s="38">
        <v>3226977.45</v>
      </c>
      <c r="D54" s="42">
        <f t="shared" si="1"/>
        <v>0.24267141293054564</v>
      </c>
      <c r="E54" s="44"/>
    </row>
    <row r="55" spans="1:5" ht="12.75">
      <c r="A55" s="25" t="s">
        <v>48</v>
      </c>
      <c r="B55" s="38">
        <v>19506358.07</v>
      </c>
      <c r="C55" s="38">
        <v>7181643.32</v>
      </c>
      <c r="D55" s="42">
        <f t="shared" si="1"/>
        <v>0.3681693576129457</v>
      </c>
      <c r="E55" s="44"/>
    </row>
    <row r="56" spans="1:5" ht="12.75">
      <c r="A56" s="26" t="s">
        <v>49</v>
      </c>
      <c r="B56" s="39">
        <f>B57+B58</f>
        <v>52180821.52</v>
      </c>
      <c r="C56" s="39">
        <f>C57+C58</f>
        <v>20893191.53</v>
      </c>
      <c r="D56" s="41">
        <f t="shared" si="1"/>
        <v>0.40039981973054994</v>
      </c>
      <c r="E56" s="44"/>
    </row>
    <row r="57" spans="1:5" ht="12.75">
      <c r="A57" s="25" t="s">
        <v>50</v>
      </c>
      <c r="B57" s="38">
        <v>49813731.53</v>
      </c>
      <c r="C57" s="38">
        <v>19759057.7</v>
      </c>
      <c r="D57" s="42">
        <f t="shared" si="1"/>
        <v>0.39665885475976104</v>
      </c>
      <c r="E57" s="44"/>
    </row>
    <row r="58" spans="1:5" ht="12.75">
      <c r="A58" s="25" t="s">
        <v>51</v>
      </c>
      <c r="B58" s="38">
        <v>2367089.99</v>
      </c>
      <c r="C58" s="38">
        <v>1134133.83</v>
      </c>
      <c r="D58" s="42">
        <f t="shared" si="1"/>
        <v>0.4791257767094862</v>
      </c>
      <c r="E58" s="44"/>
    </row>
    <row r="59" spans="1:5" ht="12.75">
      <c r="A59" s="26" t="s">
        <v>52</v>
      </c>
      <c r="B59" s="39">
        <f>B60</f>
        <v>61488</v>
      </c>
      <c r="C59" s="39">
        <f>C60</f>
        <v>0</v>
      </c>
      <c r="D59" s="41">
        <f t="shared" si="1"/>
        <v>0</v>
      </c>
      <c r="E59" s="44"/>
    </row>
    <row r="60" spans="1:5" ht="12.75">
      <c r="A60" s="25" t="s">
        <v>53</v>
      </c>
      <c r="B60" s="38">
        <v>61488</v>
      </c>
      <c r="C60" s="38">
        <v>0</v>
      </c>
      <c r="D60" s="42">
        <f t="shared" si="1"/>
        <v>0</v>
      </c>
      <c r="E60" s="44"/>
    </row>
    <row r="61" spans="1:5" ht="12.75">
      <c r="A61" s="26" t="s">
        <v>54</v>
      </c>
      <c r="B61" s="39">
        <f>B62+B63+B64+B65+B66</f>
        <v>91604430.04</v>
      </c>
      <c r="C61" s="39">
        <f>C62+C63+C64+C65+C66</f>
        <v>39908707.92</v>
      </c>
      <c r="D61" s="41">
        <f t="shared" si="1"/>
        <v>0.4356635143362986</v>
      </c>
      <c r="E61" s="44"/>
    </row>
    <row r="62" spans="1:5" ht="12.75">
      <c r="A62" s="25" t="s">
        <v>55</v>
      </c>
      <c r="B62" s="38">
        <v>1677501.6</v>
      </c>
      <c r="C62" s="38">
        <v>612427.07</v>
      </c>
      <c r="D62" s="41">
        <f t="shared" si="1"/>
        <v>0.3650828529761163</v>
      </c>
      <c r="E62" s="44"/>
    </row>
    <row r="63" spans="1:5" ht="12.75">
      <c r="A63" s="25" t="s">
        <v>56</v>
      </c>
      <c r="B63" s="38">
        <v>61369051.6</v>
      </c>
      <c r="C63" s="38">
        <v>30466522.11</v>
      </c>
      <c r="D63" s="42">
        <f t="shared" si="1"/>
        <v>0.4964476607619597</v>
      </c>
      <c r="E63" s="44"/>
    </row>
    <row r="64" spans="1:5" ht="12.75">
      <c r="A64" s="25" t="s">
        <v>57</v>
      </c>
      <c r="B64" s="38">
        <v>8308076.84</v>
      </c>
      <c r="C64" s="38">
        <v>5206322.45</v>
      </c>
      <c r="D64" s="42">
        <f t="shared" si="1"/>
        <v>0.626657955898251</v>
      </c>
      <c r="E64" s="44"/>
    </row>
    <row r="65" spans="1:5" ht="12.75">
      <c r="A65" s="25" t="s">
        <v>58</v>
      </c>
      <c r="B65" s="38">
        <v>13010400</v>
      </c>
      <c r="C65" s="38">
        <v>665304.97</v>
      </c>
      <c r="D65" s="42">
        <f t="shared" si="1"/>
        <v>0.0511363962676013</v>
      </c>
      <c r="E65" s="44"/>
    </row>
    <row r="66" spans="1:5" ht="12.75">
      <c r="A66" s="25" t="s">
        <v>59</v>
      </c>
      <c r="B66" s="38">
        <v>7239400</v>
      </c>
      <c r="C66" s="38">
        <v>2958131.32</v>
      </c>
      <c r="D66" s="42">
        <f t="shared" si="1"/>
        <v>0.4086155371992154</v>
      </c>
      <c r="E66" s="44"/>
    </row>
    <row r="67" spans="1:5" ht="12.75">
      <c r="A67" s="26" t="s">
        <v>20</v>
      </c>
      <c r="B67" s="39">
        <f>B68+B70+B69</f>
        <v>43801004.650000006</v>
      </c>
      <c r="C67" s="39">
        <f>C68+C70+C69</f>
        <v>13080846.780000001</v>
      </c>
      <c r="D67" s="41">
        <f t="shared" si="1"/>
        <v>0.2986426198331503</v>
      </c>
      <c r="E67" s="44"/>
    </row>
    <row r="68" spans="1:5" ht="12.75">
      <c r="A68" s="25" t="s">
        <v>60</v>
      </c>
      <c r="B68" s="38">
        <v>28820621.76</v>
      </c>
      <c r="C68" s="38">
        <v>12882580.73</v>
      </c>
      <c r="D68" s="42">
        <f t="shared" si="1"/>
        <v>0.4469917698958067</v>
      </c>
      <c r="E68" s="44"/>
    </row>
    <row r="69" spans="1:5" ht="12.75">
      <c r="A69" s="25" t="s">
        <v>71</v>
      </c>
      <c r="B69" s="38">
        <v>14506208.46</v>
      </c>
      <c r="C69" s="38">
        <v>0</v>
      </c>
      <c r="D69" s="42">
        <v>0</v>
      </c>
      <c r="E69" s="44"/>
    </row>
    <row r="70" spans="1:5" ht="26.25">
      <c r="A70" s="25" t="s">
        <v>61</v>
      </c>
      <c r="B70" s="38">
        <v>474174.43</v>
      </c>
      <c r="C70" s="38">
        <v>198266.05</v>
      </c>
      <c r="D70" s="42">
        <f t="shared" si="1"/>
        <v>0.41812893622290004</v>
      </c>
      <c r="E70" s="44"/>
    </row>
    <row r="71" spans="1:5" s="31" customFormat="1" ht="12.75">
      <c r="A71" s="26" t="s">
        <v>67</v>
      </c>
      <c r="B71" s="39">
        <f>B72</f>
        <v>3804724.8</v>
      </c>
      <c r="C71" s="39">
        <f>C72</f>
        <v>1446761.33</v>
      </c>
      <c r="D71" s="41">
        <f t="shared" si="1"/>
        <v>0.3802538701353644</v>
      </c>
      <c r="E71" s="44"/>
    </row>
    <row r="72" spans="1:5" s="32" customFormat="1" ht="12.75">
      <c r="A72" s="25" t="s">
        <v>68</v>
      </c>
      <c r="B72" s="38">
        <v>3804724.8</v>
      </c>
      <c r="C72" s="38">
        <v>1446761.33</v>
      </c>
      <c r="D72" s="41">
        <f t="shared" si="1"/>
        <v>0.3802538701353644</v>
      </c>
      <c r="E72" s="44"/>
    </row>
    <row r="73" spans="1:5" s="31" customFormat="1" ht="26.25">
      <c r="A73" s="26" t="s">
        <v>69</v>
      </c>
      <c r="B73" s="39">
        <f>B74</f>
        <v>5547500</v>
      </c>
      <c r="C73" s="39">
        <f>C74</f>
        <v>80135.62</v>
      </c>
      <c r="D73" s="41">
        <f t="shared" si="1"/>
        <v>0.014445357368183866</v>
      </c>
      <c r="E73" s="44"/>
    </row>
    <row r="74" spans="1:5" s="32" customFormat="1" ht="26.25">
      <c r="A74" s="25" t="s">
        <v>70</v>
      </c>
      <c r="B74" s="38">
        <v>5547500</v>
      </c>
      <c r="C74" s="38">
        <v>80135.62</v>
      </c>
      <c r="D74" s="41">
        <f t="shared" si="1"/>
        <v>0.014445357368183866</v>
      </c>
      <c r="E74" s="44"/>
    </row>
    <row r="75" spans="1:5" ht="12.75">
      <c r="A75" s="7" t="s">
        <v>18</v>
      </c>
      <c r="B75" s="36">
        <f>B24+B33+B35+B37+B42+B47+B50+B56+B59+B61+B67+B71+B73</f>
        <v>727041205.62</v>
      </c>
      <c r="C75" s="36">
        <f>C24+C33+C35+C37+C42+C47+C50+C56+C59+C61+C67+C71+C73</f>
        <v>235572393.18</v>
      </c>
      <c r="D75" s="41">
        <f t="shared" si="1"/>
        <v>0.3240151883538851</v>
      </c>
      <c r="E75" s="44"/>
    </row>
    <row r="76" spans="1:4" ht="12.75">
      <c r="A76" s="9"/>
      <c r="B76" s="10"/>
      <c r="C76" s="10"/>
      <c r="D76" s="23"/>
    </row>
    <row r="77" spans="1:4" ht="12.75">
      <c r="A77" s="1"/>
      <c r="B77" s="1"/>
      <c r="C77" s="1"/>
      <c r="D77" s="1"/>
    </row>
    <row r="78" spans="1:4" ht="12.75">
      <c r="A78" s="1"/>
      <c r="B78" s="11"/>
      <c r="C78" s="11"/>
      <c r="D78" s="1"/>
    </row>
    <row r="79" spans="1:4" ht="12.75">
      <c r="A79" s="1"/>
      <c r="B79" s="12"/>
      <c r="C79" s="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3"/>
      <c r="B82" s="12"/>
      <c r="C82" s="1"/>
      <c r="D82" s="1"/>
    </row>
    <row r="83" spans="1:4" ht="12.75">
      <c r="A83" s="14"/>
      <c r="B83" s="12"/>
      <c r="C83" s="1"/>
      <c r="D83" s="1"/>
    </row>
    <row r="84" spans="1:4" ht="12.75">
      <c r="A84" s="13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6"/>
      <c r="B88" s="12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2019-06-25T03:30:46Z</dcterms:modified>
  <cp:category/>
  <cp:version/>
  <cp:contentType/>
  <cp:contentStatus/>
</cp:coreProperties>
</file>