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<sst xmlns="http://schemas.openxmlformats.org/spreadsheetml/2006/main" count="76" uniqueCount="76">
  <si>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</si>
  <si>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</si>
  <si>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</si>
  <si>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</si>
  <si>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</si>
  <si>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</si>
  <si>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</si>
  <si>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</si>
  <si>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</si>
  <si>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</si>
  <si>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</si>
  <si>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</si>
  <si>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</si>
  <si>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</si>
  <si>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</si>
  <si>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</si>
  <si>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</si>
  <si>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</si>
  <si>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</si>
  <si>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</si>
  <si>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</si>
  <si>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</si>
  <si>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</si>
  <si>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</si>
  <si>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</si>
  <si>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</si>
  <si>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</si>
  <si>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</si>
  <si>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</si>
  <si>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</si>
  <si>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</si>
  <si>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</si>
  <si>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</si>
  <si>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</si>
  <si>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</si>
  <si>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</si>
  <si>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</si>
  <si>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</si>
  <si>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</si>
  <si>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</si>
  <si>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</si>
  <si>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</si>
  <si>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</si>
  <si>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</si>
  <si>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</si>
  <si>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</si>
  <si>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</si>
  <si>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</si>
  <si>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</si>
  <si>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</si>
  <si>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</si>
  <si>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</si>
  <si>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</si>
  <si>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</si>
  <si>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</si>
  <si>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</si>
  <si>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</si>
  <si>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</si>
  <si>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</si>
  <si>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</si>
  <si>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</si>
  <si>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</si>
  <si>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</si>
  <si>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</si>
  <si>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</si>
  <si>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</si>
  <si>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</si>
  <si>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</si>
  <si>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</si>
  <si>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</si>
  <si>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</si>
  <si>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</si>
  <si>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</si>
  <si>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</si>
  <si>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</si>
  <si>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о ходе исполнения местного бюджета  города Бородино на 1 января 2020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</si>
</sst>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zoomScalePageLayoutView="0" workbookViewId="0" topLeftCell="A51">
      <selection activeCell="B75" sqref="B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17.25" customHeight="1">
      <c r="A3" s="46" t="s">
        <v>75</v>
      </c>
      <c r="B3" s="46"/>
      <c r="C3" s="46"/>
      <c r="D3" s="46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7" t="s">
        <v>5</v>
      </c>
      <c r="B6" s="47"/>
      <c r="C6" s="47"/>
      <c r="D6" s="3"/>
    </row>
    <row r="7" spans="1:5" ht="12.75">
      <c r="A7" s="3" t="s">
        <v>6</v>
      </c>
      <c r="B7" s="33">
        <v>10152435.8</v>
      </c>
      <c r="C7" s="33">
        <v>10099991.32</v>
      </c>
      <c r="D7" s="5">
        <f>C7/B7</f>
        <v>0.9948342958248502</v>
      </c>
      <c r="E7" s="44"/>
    </row>
    <row r="8" spans="1:5" ht="12.75">
      <c r="A8" s="43" t="s">
        <v>7</v>
      </c>
      <c r="B8" s="33">
        <v>114413243.82</v>
      </c>
      <c r="C8" s="33">
        <v>113569585.36</v>
      </c>
      <c r="D8" s="5">
        <f aca="true" t="shared" si="0" ref="D8:D21">C8/B8</f>
        <v>0.9926262167575</v>
      </c>
      <c r="E8" s="44"/>
    </row>
    <row r="9" spans="1:5" ht="25.5" customHeight="1">
      <c r="A9" s="17" t="s">
        <v>22</v>
      </c>
      <c r="B9" s="33">
        <v>606600</v>
      </c>
      <c r="C9" s="33">
        <v>675834.94</v>
      </c>
      <c r="D9" s="5">
        <f t="shared" si="0"/>
        <v>1.114136069897791</v>
      </c>
      <c r="E9" s="44"/>
    </row>
    <row r="10" spans="1:5" ht="12.75">
      <c r="A10" s="3" t="s">
        <v>8</v>
      </c>
      <c r="B10" s="33">
        <v>5272966.15</v>
      </c>
      <c r="C10" s="33">
        <v>5273743.07</v>
      </c>
      <c r="D10" s="5">
        <f t="shared" si="0"/>
        <v>1.0001473402214045</v>
      </c>
      <c r="E10" s="44"/>
    </row>
    <row r="11" spans="1:5" ht="12.75">
      <c r="A11" s="3" t="s">
        <v>9</v>
      </c>
      <c r="B11" s="33">
        <v>9789595.03</v>
      </c>
      <c r="C11" s="33">
        <v>9868298.32</v>
      </c>
      <c r="D11" s="5">
        <f t="shared" si="0"/>
        <v>1.0080394837333737</v>
      </c>
      <c r="E11" s="44"/>
    </row>
    <row r="12" spans="1:5" ht="12.75">
      <c r="A12" s="3" t="s">
        <v>10</v>
      </c>
      <c r="B12" s="33">
        <v>3029129.71</v>
      </c>
      <c r="C12" s="33">
        <v>3069299.45</v>
      </c>
      <c r="D12" s="5">
        <f t="shared" si="0"/>
        <v>1.0132611488598156</v>
      </c>
      <c r="E12" s="44"/>
    </row>
    <row r="13" spans="1:5" ht="26.25">
      <c r="A13" s="20" t="s">
        <v>26</v>
      </c>
      <c r="B13" s="34">
        <v>846.56</v>
      </c>
      <c r="C13" s="34">
        <v>896.56</v>
      </c>
      <c r="D13" s="22">
        <v>0</v>
      </c>
      <c r="E13" s="44"/>
    </row>
    <row r="14" spans="1:5" ht="27" customHeight="1">
      <c r="A14" s="20" t="s">
        <v>23</v>
      </c>
      <c r="B14" s="34">
        <v>20891447.27</v>
      </c>
      <c r="C14" s="34">
        <v>21087371.24</v>
      </c>
      <c r="D14" s="18">
        <f>C14/B14</f>
        <v>1.009378190389009</v>
      </c>
      <c r="E14" s="44"/>
    </row>
    <row r="15" spans="1:5" ht="12.75">
      <c r="A15" s="4" t="s">
        <v>11</v>
      </c>
      <c r="B15" s="33">
        <v>1171719.86</v>
      </c>
      <c r="C15" s="35">
        <v>1172681.95</v>
      </c>
      <c r="D15" s="5">
        <f t="shared" si="0"/>
        <v>1.0008210921678837</v>
      </c>
      <c r="E15" s="44"/>
    </row>
    <row r="16" spans="1:5" ht="26.25">
      <c r="A16" s="19" t="s">
        <v>24</v>
      </c>
      <c r="B16" s="34">
        <v>12318295.92</v>
      </c>
      <c r="C16" s="34">
        <v>12196928.35</v>
      </c>
      <c r="D16" s="18">
        <f>C16/B16</f>
        <v>0.9901473734039018</v>
      </c>
      <c r="E16" s="44"/>
    </row>
    <row r="17" spans="1:5" ht="25.5" customHeight="1">
      <c r="A17" s="21" t="s">
        <v>25</v>
      </c>
      <c r="B17" s="34">
        <v>1742624.58</v>
      </c>
      <c r="C17" s="34">
        <v>1747616.95</v>
      </c>
      <c r="D17" s="18">
        <f t="shared" si="0"/>
        <v>1.0028648568700895</v>
      </c>
      <c r="E17" s="44"/>
    </row>
    <row r="18" spans="1:5" ht="12.75">
      <c r="A18" s="3" t="s">
        <v>12</v>
      </c>
      <c r="B18" s="33">
        <v>1641730.17</v>
      </c>
      <c r="C18" s="33">
        <v>1654261.2</v>
      </c>
      <c r="D18" s="5">
        <f t="shared" si="0"/>
        <v>1.0076328194663073</v>
      </c>
      <c r="E18" s="44"/>
    </row>
    <row r="19" spans="1:5" ht="12.75">
      <c r="A19" s="3" t="s">
        <v>17</v>
      </c>
      <c r="B19" s="33">
        <v>-1678.64</v>
      </c>
      <c r="C19" s="33">
        <v>-1678.64</v>
      </c>
      <c r="D19" s="5">
        <f t="shared" si="0"/>
        <v>1</v>
      </c>
      <c r="E19" s="44"/>
    </row>
    <row r="20" spans="1:5" ht="12.75">
      <c r="A20" s="3" t="s">
        <v>13</v>
      </c>
      <c r="B20" s="33">
        <v>571321473.26</v>
      </c>
      <c r="C20" s="33">
        <v>556320412.93</v>
      </c>
      <c r="D20" s="5">
        <f t="shared" si="0"/>
        <v>0.9737432233302856</v>
      </c>
      <c r="E20" s="44"/>
    </row>
    <row r="21" spans="1:5" ht="12.75">
      <c r="A21" s="7" t="s">
        <v>14</v>
      </c>
      <c r="B21" s="36">
        <f>B7+B8+B9+B10+B11+B12+B13+B14+B15+B16+B17+B18+B19+B20</f>
        <v>752350429.49</v>
      </c>
      <c r="C21" s="36">
        <f>C7+C8+C9+C10+C11+C12+C13+C14+C15+C16+C17+C18+C19+C20</f>
        <v>736735242.9999999</v>
      </c>
      <c r="D21" s="8">
        <f t="shared" si="0"/>
        <v>0.979244796204097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7" t="s">
        <v>15</v>
      </c>
      <c r="B23" s="47"/>
      <c r="C23" s="47"/>
      <c r="D23" s="6"/>
      <c r="E23" s="44"/>
    </row>
    <row r="24" spans="1:5" ht="12.75">
      <c r="A24" s="24" t="s">
        <v>27</v>
      </c>
      <c r="B24" s="37">
        <f>B25+B26+B27+B28+B29+B30+B31+B32</f>
        <v>37446057.78</v>
      </c>
      <c r="C24" s="37">
        <f>C25+C26+C27+C28+C29+C30+C31+C32</f>
        <v>36106303.95</v>
      </c>
      <c r="D24" s="41">
        <f>C24/B24</f>
        <v>0.9642217656696678</v>
      </c>
      <c r="E24" s="44"/>
    </row>
    <row r="25" spans="1:5" ht="39">
      <c r="A25" s="25" t="s">
        <v>28</v>
      </c>
      <c r="B25" s="38">
        <v>1487685.02</v>
      </c>
      <c r="C25" s="38">
        <v>1460079.06</v>
      </c>
      <c r="D25" s="42">
        <f aca="true" t="shared" si="1" ref="D25:D75">C25/B25</f>
        <v>0.9814436795229678</v>
      </c>
      <c r="E25" s="44"/>
    </row>
    <row r="26" spans="1:5" ht="52.5">
      <c r="A26" s="25" t="s">
        <v>29</v>
      </c>
      <c r="B26" s="38">
        <v>5227912.08</v>
      </c>
      <c r="C26" s="38">
        <v>5119792.89</v>
      </c>
      <c r="D26" s="42">
        <f t="shared" si="1"/>
        <v>0.9793188583997762</v>
      </c>
      <c r="E26" s="44"/>
    </row>
    <row r="27" spans="1:5" ht="52.5">
      <c r="A27" s="25" t="s">
        <v>30</v>
      </c>
      <c r="B27" s="38">
        <v>15166395.2</v>
      </c>
      <c r="C27" s="38">
        <v>14567515.72</v>
      </c>
      <c r="D27" s="42">
        <f t="shared" si="1"/>
        <v>0.960512734100454</v>
      </c>
      <c r="E27" s="44"/>
    </row>
    <row r="28" spans="1:5" ht="12.75">
      <c r="A28" s="25" t="s">
        <v>62</v>
      </c>
      <c r="B28" s="38">
        <v>4800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7212129.41</v>
      </c>
      <c r="C29" s="38">
        <v>7212129.41</v>
      </c>
      <c r="D29" s="42">
        <f t="shared" si="1"/>
        <v>1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 hidden="1">
      <c r="A31" s="25" t="s">
        <v>32</v>
      </c>
      <c r="B31" s="38">
        <v>0</v>
      </c>
      <c r="C31" s="38">
        <v>0</v>
      </c>
      <c r="D31" s="42" t="e">
        <f t="shared" si="1"/>
        <v>#DIV/0!</v>
      </c>
      <c r="E31" s="44"/>
    </row>
    <row r="32" spans="1:5" ht="12.75">
      <c r="A32" s="25" t="s">
        <v>33</v>
      </c>
      <c r="B32" s="38">
        <v>8347136.07</v>
      </c>
      <c r="C32" s="38">
        <v>7746786.87</v>
      </c>
      <c r="D32" s="42">
        <f t="shared" si="1"/>
        <v>0.9280772237369314</v>
      </c>
      <c r="E32" s="44"/>
    </row>
    <row r="33" spans="1:5" ht="12.75">
      <c r="A33" s="26" t="s">
        <v>21</v>
      </c>
      <c r="B33" s="39">
        <f>B34</f>
        <v>1738000</v>
      </c>
      <c r="C33" s="39">
        <f>C34</f>
        <v>1732613.57</v>
      </c>
      <c r="D33" s="41">
        <v>0</v>
      </c>
      <c r="E33" s="44"/>
    </row>
    <row r="34" spans="1:5" ht="12.75">
      <c r="A34" s="25" t="s">
        <v>34</v>
      </c>
      <c r="B34" s="38">
        <v>1738000</v>
      </c>
      <c r="C34" s="38">
        <v>1732613.57</v>
      </c>
      <c r="D34" s="42">
        <v>0</v>
      </c>
      <c r="E34" s="44"/>
    </row>
    <row r="35" spans="1:5" ht="26.25">
      <c r="A35" s="27" t="s">
        <v>35</v>
      </c>
      <c r="B35" s="39">
        <f>B36</f>
        <v>3635167.45</v>
      </c>
      <c r="C35" s="39">
        <f>C36</f>
        <v>3569829.73</v>
      </c>
      <c r="D35" s="41">
        <f t="shared" si="1"/>
        <v>0.9820262145007927</v>
      </c>
      <c r="E35" s="44"/>
    </row>
    <row r="36" spans="1:5" ht="39">
      <c r="A36" s="21" t="s">
        <v>36</v>
      </c>
      <c r="B36" s="38">
        <v>3635167.45</v>
      </c>
      <c r="C36" s="38">
        <v>3569829.73</v>
      </c>
      <c r="D36" s="42">
        <f t="shared" si="1"/>
        <v>0.9820262145007927</v>
      </c>
      <c r="E36" s="44"/>
    </row>
    <row r="37" spans="1:5" ht="12.75">
      <c r="A37" s="28" t="s">
        <v>37</v>
      </c>
      <c r="B37" s="40">
        <f>B38+B39+B40+B41</f>
        <v>23940595.04</v>
      </c>
      <c r="C37" s="40">
        <f>C38+C39+C40+C41</f>
        <v>23904978.43</v>
      </c>
      <c r="D37" s="41">
        <f t="shared" si="1"/>
        <v>0.9985122921990665</v>
      </c>
      <c r="E37" s="44"/>
    </row>
    <row r="38" spans="1:5" ht="12.75">
      <c r="A38" s="25" t="s">
        <v>38</v>
      </c>
      <c r="B38" s="38">
        <v>5328329.91</v>
      </c>
      <c r="C38" s="38">
        <v>5328329.9</v>
      </c>
      <c r="D38" s="42">
        <f t="shared" si="1"/>
        <v>0.9999999981232394</v>
      </c>
      <c r="E38" s="44"/>
    </row>
    <row r="39" spans="1:5" ht="12.75">
      <c r="A39" s="25" t="s">
        <v>39</v>
      </c>
      <c r="B39" s="38">
        <v>16762215.13</v>
      </c>
      <c r="C39" s="38">
        <v>16727645.53</v>
      </c>
      <c r="D39" s="42">
        <f t="shared" si="1"/>
        <v>0.9979376472780062</v>
      </c>
      <c r="E39" s="44"/>
    </row>
    <row r="40" spans="1:5" ht="12.75">
      <c r="A40" s="29" t="s">
        <v>40</v>
      </c>
      <c r="B40" s="38">
        <v>1850050</v>
      </c>
      <c r="C40" s="38">
        <v>1849003</v>
      </c>
      <c r="D40" s="42">
        <f t="shared" si="1"/>
        <v>0.9994340693494771</v>
      </c>
      <c r="E40" s="44"/>
    </row>
    <row r="41" spans="1:5" ht="12.75" hidden="1">
      <c r="A41" s="29" t="s">
        <v>72</v>
      </c>
      <c r="B41" s="38">
        <v>0</v>
      </c>
      <c r="C41" s="38">
        <v>0</v>
      </c>
      <c r="D41" s="42">
        <v>0</v>
      </c>
      <c r="E41" s="44"/>
    </row>
    <row r="42" spans="1:5" ht="12.75">
      <c r="A42" s="26" t="s">
        <v>19</v>
      </c>
      <c r="B42" s="39">
        <f>B43+B44+B45+B46</f>
        <v>127931378.14</v>
      </c>
      <c r="C42" s="39">
        <f>C43+C44+C45+C46</f>
        <v>116666942.19000001</v>
      </c>
      <c r="D42" s="41">
        <f>C42/B42</f>
        <v>0.9119493894791557</v>
      </c>
      <c r="E42" s="44"/>
    </row>
    <row r="43" spans="1:5" ht="12.75">
      <c r="A43" s="25" t="s">
        <v>41</v>
      </c>
      <c r="B43" s="38">
        <v>36000</v>
      </c>
      <c r="C43" s="38">
        <v>36000</v>
      </c>
      <c r="D43" s="42">
        <v>0</v>
      </c>
      <c r="E43" s="44"/>
    </row>
    <row r="44" spans="1:5" ht="12.75">
      <c r="A44" s="25" t="s">
        <v>42</v>
      </c>
      <c r="B44" s="38">
        <v>28424630.08</v>
      </c>
      <c r="C44" s="38">
        <v>20940324.28</v>
      </c>
      <c r="D44" s="42">
        <f t="shared" si="1"/>
        <v>0.7366964573000347</v>
      </c>
      <c r="E44" s="44"/>
    </row>
    <row r="45" spans="1:5" ht="12.75">
      <c r="A45" s="25" t="s">
        <v>43</v>
      </c>
      <c r="B45" s="38">
        <v>79105027.72</v>
      </c>
      <c r="C45" s="38">
        <v>75701695.93</v>
      </c>
      <c r="D45" s="42">
        <f t="shared" si="1"/>
        <v>0.9569770482598601</v>
      </c>
      <c r="E45" s="44"/>
    </row>
    <row r="46" spans="1:5" ht="26.25">
      <c r="A46" s="25" t="s">
        <v>44</v>
      </c>
      <c r="B46" s="38">
        <v>20365720.34</v>
      </c>
      <c r="C46" s="38">
        <v>19988921.98</v>
      </c>
      <c r="D46" s="42">
        <f t="shared" si="1"/>
        <v>0.9814984025259379</v>
      </c>
      <c r="E46" s="44"/>
    </row>
    <row r="47" spans="1:5" s="31" customFormat="1" ht="12.75">
      <c r="A47" s="26" t="s">
        <v>65</v>
      </c>
      <c r="B47" s="39">
        <f>B48+B49</f>
        <v>2057958</v>
      </c>
      <c r="C47" s="39">
        <f>C48+C49</f>
        <v>2057827</v>
      </c>
      <c r="D47" s="41">
        <f t="shared" si="1"/>
        <v>0.9999363446678698</v>
      </c>
      <c r="E47" s="44"/>
    </row>
    <row r="48" spans="1:5" s="32" customFormat="1" ht="26.25">
      <c r="A48" s="25" t="s">
        <v>66</v>
      </c>
      <c r="B48" s="38">
        <v>502045</v>
      </c>
      <c r="C48" s="38">
        <v>502045</v>
      </c>
      <c r="D48" s="42">
        <f t="shared" si="1"/>
        <v>1</v>
      </c>
      <c r="E48" s="44"/>
    </row>
    <row r="49" spans="1:5" s="32" customFormat="1" ht="12.75">
      <c r="A49" s="25" t="s">
        <v>73</v>
      </c>
      <c r="B49" s="38">
        <v>1555913</v>
      </c>
      <c r="C49" s="38">
        <v>1555782</v>
      </c>
      <c r="D49" s="42">
        <v>0</v>
      </c>
      <c r="E49" s="44"/>
    </row>
    <row r="50" spans="1:5" ht="12.75">
      <c r="A50" s="26" t="s">
        <v>16</v>
      </c>
      <c r="B50" s="39">
        <f>B51+B52+B54+B55+B53</f>
        <v>351868114.81000006</v>
      </c>
      <c r="C50" s="39">
        <f>C51+C52+C54+C55+C53</f>
        <v>349842109.98999995</v>
      </c>
      <c r="D50" s="41">
        <f t="shared" si="1"/>
        <v>0.9942421471718342</v>
      </c>
      <c r="E50" s="44"/>
    </row>
    <row r="51" spans="1:5" ht="12.75">
      <c r="A51" s="25" t="s">
        <v>45</v>
      </c>
      <c r="B51" s="38">
        <v>160828857.78</v>
      </c>
      <c r="C51" s="38">
        <v>159366641.43</v>
      </c>
      <c r="D51" s="42">
        <f t="shared" si="1"/>
        <v>0.9909082463795137</v>
      </c>
      <c r="E51" s="44"/>
    </row>
    <row r="52" spans="1:5" ht="12.75">
      <c r="A52" s="25" t="s">
        <v>46</v>
      </c>
      <c r="B52" s="38">
        <v>148491953.08</v>
      </c>
      <c r="C52" s="38">
        <v>148457542.84</v>
      </c>
      <c r="D52" s="42">
        <f t="shared" si="1"/>
        <v>0.9997682686550599</v>
      </c>
      <c r="E52" s="44"/>
    </row>
    <row r="53" spans="1:5" ht="12.75">
      <c r="A53" s="25" t="s">
        <v>74</v>
      </c>
      <c r="B53" s="38">
        <v>8192600</v>
      </c>
      <c r="C53" s="38">
        <v>8135921.58</v>
      </c>
      <c r="D53" s="42">
        <f t="shared" si="1"/>
        <v>0.993081754266045</v>
      </c>
      <c r="E53" s="44"/>
    </row>
    <row r="54" spans="1:5" ht="12.75">
      <c r="A54" s="25" t="s">
        <v>47</v>
      </c>
      <c r="B54" s="38">
        <v>13738873.16</v>
      </c>
      <c r="C54" s="38">
        <v>13426326.7</v>
      </c>
      <c r="D54" s="42">
        <f t="shared" si="1"/>
        <v>0.9772509392611642</v>
      </c>
      <c r="E54" s="44"/>
    </row>
    <row r="55" spans="1:5" ht="12.75">
      <c r="A55" s="25" t="s">
        <v>48</v>
      </c>
      <c r="B55" s="38">
        <v>20615830.79</v>
      </c>
      <c r="C55" s="38">
        <v>20455677.44</v>
      </c>
      <c r="D55" s="42">
        <f t="shared" si="1"/>
        <v>0.9922315354820587</v>
      </c>
      <c r="E55" s="44"/>
    </row>
    <row r="56" spans="1:5" ht="12.75">
      <c r="A56" s="26" t="s">
        <v>49</v>
      </c>
      <c r="B56" s="39">
        <f>B57+B58</f>
        <v>59891616.06</v>
      </c>
      <c r="C56" s="39">
        <f>C57+C58</f>
        <v>59876409.83</v>
      </c>
      <c r="D56" s="41">
        <f t="shared" si="1"/>
        <v>0.9997461041962072</v>
      </c>
      <c r="E56" s="44"/>
    </row>
    <row r="57" spans="1:5" ht="12.75">
      <c r="A57" s="25" t="s">
        <v>50</v>
      </c>
      <c r="B57" s="38">
        <v>57090301.42</v>
      </c>
      <c r="C57" s="38">
        <v>57075536.65</v>
      </c>
      <c r="D57" s="42">
        <f t="shared" si="1"/>
        <v>0.9997413786644533</v>
      </c>
      <c r="E57" s="44"/>
    </row>
    <row r="58" spans="1:5" ht="12.75">
      <c r="A58" s="25" t="s">
        <v>51</v>
      </c>
      <c r="B58" s="38">
        <v>2801314.64</v>
      </c>
      <c r="C58" s="38">
        <v>2800873.18</v>
      </c>
      <c r="D58" s="42">
        <f t="shared" si="1"/>
        <v>0.9998424097051805</v>
      </c>
      <c r="E58" s="44"/>
    </row>
    <row r="59" spans="1:5" ht="12.75">
      <c r="A59" s="26" t="s">
        <v>52</v>
      </c>
      <c r="B59" s="39">
        <f>B60</f>
        <v>28440</v>
      </c>
      <c r="C59" s="39">
        <f>C60</f>
        <v>28440</v>
      </c>
      <c r="D59" s="41">
        <f t="shared" si="1"/>
        <v>1</v>
      </c>
      <c r="E59" s="44"/>
    </row>
    <row r="60" spans="1:5" ht="12.75">
      <c r="A60" s="25" t="s">
        <v>53</v>
      </c>
      <c r="B60" s="38">
        <v>28440</v>
      </c>
      <c r="C60" s="38">
        <v>28440</v>
      </c>
      <c r="D60" s="42">
        <f t="shared" si="1"/>
        <v>1</v>
      </c>
      <c r="E60" s="44"/>
    </row>
    <row r="61" spans="1:5" ht="12.75">
      <c r="A61" s="26" t="s">
        <v>54</v>
      </c>
      <c r="B61" s="39">
        <f>B62+B63+B64+B65+B66</f>
        <v>93296148.42999999</v>
      </c>
      <c r="C61" s="39">
        <f>C62+C63+C64+C65+C66</f>
        <v>91703037</v>
      </c>
      <c r="D61" s="41">
        <f t="shared" si="1"/>
        <v>0.9829241457786941</v>
      </c>
      <c r="E61" s="44"/>
    </row>
    <row r="62" spans="1:5" ht="12.75">
      <c r="A62" s="25" t="s">
        <v>55</v>
      </c>
      <c r="B62" s="38">
        <v>1435235.55</v>
      </c>
      <c r="C62" s="38">
        <v>1435235.55</v>
      </c>
      <c r="D62" s="41">
        <f t="shared" si="1"/>
        <v>1</v>
      </c>
      <c r="E62" s="44"/>
    </row>
    <row r="63" spans="1:5" ht="12.75">
      <c r="A63" s="25" t="s">
        <v>56</v>
      </c>
      <c r="B63" s="38">
        <v>63488037.15</v>
      </c>
      <c r="C63" s="38">
        <v>63488036.45</v>
      </c>
      <c r="D63" s="42">
        <f t="shared" si="1"/>
        <v>0.9999999889743009</v>
      </c>
      <c r="E63" s="44"/>
    </row>
    <row r="64" spans="1:5" ht="12.75">
      <c r="A64" s="25" t="s">
        <v>57</v>
      </c>
      <c r="B64" s="38">
        <v>8387475.73</v>
      </c>
      <c r="C64" s="38">
        <v>7800710.78</v>
      </c>
      <c r="D64" s="42">
        <f t="shared" si="1"/>
        <v>0.9300427245468763</v>
      </c>
      <c r="E64" s="44"/>
    </row>
    <row r="65" spans="1:5" ht="12.75">
      <c r="A65" s="25" t="s">
        <v>58</v>
      </c>
      <c r="B65" s="38">
        <v>12482400</v>
      </c>
      <c r="C65" s="38">
        <v>11519308.92</v>
      </c>
      <c r="D65" s="42">
        <f t="shared" si="1"/>
        <v>0.9228440780619112</v>
      </c>
      <c r="E65" s="44"/>
    </row>
    <row r="66" spans="1:5" ht="12.75">
      <c r="A66" s="25" t="s">
        <v>59</v>
      </c>
      <c r="B66" s="38">
        <v>7503000</v>
      </c>
      <c r="C66" s="38">
        <v>7459745.3</v>
      </c>
      <c r="D66" s="42">
        <f t="shared" si="1"/>
        <v>0.994235012661602</v>
      </c>
      <c r="E66" s="44"/>
    </row>
    <row r="67" spans="1:5" ht="12.75">
      <c r="A67" s="26" t="s">
        <v>20</v>
      </c>
      <c r="B67" s="39">
        <f>B68+B70+B69</f>
        <v>48143014.79000001</v>
      </c>
      <c r="C67" s="39">
        <f>C68+C70+C69</f>
        <v>48135071.43</v>
      </c>
      <c r="D67" s="41">
        <f t="shared" si="1"/>
        <v>0.9998350049319791</v>
      </c>
      <c r="E67" s="44"/>
    </row>
    <row r="68" spans="1:5" ht="12.75">
      <c r="A68" s="25" t="s">
        <v>60</v>
      </c>
      <c r="B68" s="38">
        <v>32180375.23</v>
      </c>
      <c r="C68" s="38">
        <v>32178910.34</v>
      </c>
      <c r="D68" s="42">
        <f t="shared" si="1"/>
        <v>0.9999544787781519</v>
      </c>
      <c r="E68" s="44"/>
    </row>
    <row r="69" spans="1:5" ht="12.75">
      <c r="A69" s="25" t="s">
        <v>71</v>
      </c>
      <c r="B69" s="38">
        <v>15442416.46</v>
      </c>
      <c r="C69" s="38">
        <v>15442416.46</v>
      </c>
      <c r="D69" s="42">
        <v>0</v>
      </c>
      <c r="E69" s="44"/>
    </row>
    <row r="70" spans="1:5" ht="26.25">
      <c r="A70" s="25" t="s">
        <v>61</v>
      </c>
      <c r="B70" s="38">
        <v>520223.1</v>
      </c>
      <c r="C70" s="38">
        <v>513744.63</v>
      </c>
      <c r="D70" s="42">
        <f t="shared" si="1"/>
        <v>0.9875467467707605</v>
      </c>
      <c r="E70" s="44"/>
    </row>
    <row r="71" spans="1:5" s="31" customFormat="1" ht="12.75">
      <c r="A71" s="26" t="s">
        <v>67</v>
      </c>
      <c r="B71" s="39">
        <f>B72</f>
        <v>4105644.12</v>
      </c>
      <c r="C71" s="39">
        <f>C72</f>
        <v>4105450.8</v>
      </c>
      <c r="D71" s="41">
        <f t="shared" si="1"/>
        <v>0.9999529136003146</v>
      </c>
      <c r="E71" s="44"/>
    </row>
    <row r="72" spans="1:5" s="32" customFormat="1" ht="12.75">
      <c r="A72" s="25" t="s">
        <v>68</v>
      </c>
      <c r="B72" s="38">
        <v>4105644.12</v>
      </c>
      <c r="C72" s="38">
        <v>4105450.8</v>
      </c>
      <c r="D72" s="41">
        <f t="shared" si="1"/>
        <v>0.9999529136003146</v>
      </c>
      <c r="E72" s="44"/>
    </row>
    <row r="73" spans="1:5" s="31" customFormat="1" ht="26.25">
      <c r="A73" s="26" t="s">
        <v>69</v>
      </c>
      <c r="B73" s="39">
        <f>B74</f>
        <v>137938.36</v>
      </c>
      <c r="C73" s="39">
        <f>C74</f>
        <v>80135.62</v>
      </c>
      <c r="D73" s="41">
        <f t="shared" si="1"/>
        <v>0.5809523906185343</v>
      </c>
      <c r="E73" s="44"/>
    </row>
    <row r="74" spans="1:5" s="32" customFormat="1" ht="26.25">
      <c r="A74" s="25" t="s">
        <v>70</v>
      </c>
      <c r="B74" s="38">
        <v>137938.36</v>
      </c>
      <c r="C74" s="38">
        <v>80135.62</v>
      </c>
      <c r="D74" s="41">
        <f t="shared" si="1"/>
        <v>0.5809523906185343</v>
      </c>
      <c r="E74" s="44"/>
    </row>
    <row r="75" spans="1:5" ht="12.75">
      <c r="A75" s="7" t="s">
        <v>18</v>
      </c>
      <c r="B75" s="36">
        <f>B24+B33+B35+B37+B42+B47+B50+B56+B59+B61+B67+B71+B73</f>
        <v>754220072.9799999</v>
      </c>
      <c r="C75" s="36">
        <f>C24+C33+C35+C37+C42+C47+C50+C56+C59+C61+C67+C71+C73</f>
        <v>737809149.5399998</v>
      </c>
      <c r="D75" s="41">
        <f t="shared" si="1"/>
        <v>0.9782412003764911</v>
      </c>
      <c r="E75" s="44"/>
    </row>
    <row r="76" spans="1:4" ht="12.75">
      <c r="A76" s="9"/>
      <c r="B76" s="10"/>
      <c r="C76" s="10"/>
      <c r="D76" s="23"/>
    </row>
    <row r="77" spans="1:4" ht="12.75">
      <c r="A77" s="1"/>
      <c r="B77" s="1"/>
      <c r="C77" s="1"/>
      <c r="D77" s="1"/>
    </row>
    <row r="78" spans="1:4" ht="12.75">
      <c r="A78" s="1"/>
      <c r="B78" s="11"/>
      <c r="C78" s="11"/>
      <c r="D78" s="1"/>
    </row>
    <row r="79" spans="1:4" ht="12.75">
      <c r="A79" s="1"/>
      <c r="B79" s="12"/>
      <c r="C79" s="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3"/>
      <c r="B82" s="12"/>
      <c r="C82" s="1"/>
      <c r="D82" s="1"/>
    </row>
    <row r="83" spans="1:4" ht="12.75">
      <c r="A83" s="14"/>
      <c r="B83" s="12"/>
      <c r="C83" s="1"/>
      <c r="D83" s="1"/>
    </row>
    <row r="84" spans="1:4" ht="12.75">
      <c r="A84" s="13"/>
      <c r="B84" s="12"/>
      <c r="C84" s="1"/>
      <c r="D84" s="1"/>
    </row>
    <row r="85" spans="1:4" ht="12.75">
      <c r="A85" s="15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6"/>
      <c r="B88" s="12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2020-01-22T05:49:30Z</dcterms:modified>
  <cp:category/>
  <cp:version/>
  <cp:contentType/>
  <cp:contentStatus/>
</cp:coreProperties>
</file>