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<sst xmlns="http://schemas.openxmlformats.org/spreadsheetml/2006/main" count="77" uniqueCount="77">
  <si>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</si>
  <si>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</si>
  <si>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</si>
  <si>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</si>
  <si>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</si>
  <si>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</si>
  <si>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</si>
  <si>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</si>
  <si>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</si>
  <si>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</si>
  <si>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</si>
  <si>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</si>
  <si>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</si>
  <si>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</si>
  <si>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</si>
  <si>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</si>
  <si>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</si>
  <si>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</si>
  <si>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</si>
  <si>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</si>
  <si>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</si>
  <si>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</si>
  <si>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</si>
  <si>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</si>
  <si>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</si>
  <si>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</si>
  <si>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</si>
  <si>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</si>
  <si>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</si>
  <si>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</si>
  <si>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</si>
  <si>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</si>
  <si>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</si>
  <si>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</si>
  <si>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</si>
  <si>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</si>
  <si>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</si>
  <si>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</si>
  <si>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</si>
  <si>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</si>
  <si>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</si>
  <si>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</si>
  <si>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</si>
  <si>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</si>
  <si>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</si>
  <si>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</si>
  <si>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</si>
  <si>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</si>
  <si>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</si>
  <si>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</si>
  <si>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</si>
  <si>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</si>
  <si>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</si>
  <si>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</si>
  <si>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</si>
  <si>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</si>
  <si>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</si>
  <si>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</si>
  <si>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</si>
  <si>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</si>
  <si>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</si>
  <si>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</si>
  <si>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</si>
  <si>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</si>
  <si>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</si>
  <si>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</si>
  <si>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</si>
  <si>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</si>
  <si>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</si>
  <si>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</si>
  <si>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</si>
  <si>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</si>
  <si>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</si>
  <si>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</si>
  <si>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</si>
  <si>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1сентября 2020 года</t>
  </si>
  <si>
    <t>Другие вопросы в области национальной безопасности и правоохранительной деятельности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</si>
</sst>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1">
      <selection activeCell="C71" sqref="C7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22882314.57</v>
      </c>
      <c r="C7" s="33">
        <v>11202270.13</v>
      </c>
      <c r="D7" s="5">
        <f>C7/B7</f>
        <v>0.4895601839460247</v>
      </c>
      <c r="E7" s="44"/>
    </row>
    <row r="8" spans="1:5" ht="12.75">
      <c r="A8" s="43" t="s">
        <v>7</v>
      </c>
      <c r="B8" s="33">
        <v>121031357.29</v>
      </c>
      <c r="C8" s="33">
        <v>68316986.37</v>
      </c>
      <c r="D8" s="5">
        <f aca="true" t="shared" si="0" ref="D8:D21">C8/B8</f>
        <v>0.5644569134782773</v>
      </c>
      <c r="E8" s="44"/>
    </row>
    <row r="9" spans="1:5" ht="25.5" customHeight="1">
      <c r="A9" s="17" t="s">
        <v>22</v>
      </c>
      <c r="B9" s="33">
        <v>691400</v>
      </c>
      <c r="C9" s="33">
        <v>396279.3</v>
      </c>
      <c r="D9" s="5">
        <f t="shared" si="0"/>
        <v>0.5731549030951693</v>
      </c>
      <c r="E9" s="44"/>
    </row>
    <row r="10" spans="1:5" ht="12.75">
      <c r="A10" s="3" t="s">
        <v>8</v>
      </c>
      <c r="B10" s="33">
        <v>5732177.77</v>
      </c>
      <c r="C10" s="33">
        <v>3122638.73</v>
      </c>
      <c r="D10" s="5">
        <f t="shared" si="0"/>
        <v>0.5447560866557005</v>
      </c>
      <c r="E10" s="44"/>
    </row>
    <row r="11" spans="1:5" ht="12.75">
      <c r="A11" s="3" t="s">
        <v>9</v>
      </c>
      <c r="B11" s="33">
        <v>11329210.91</v>
      </c>
      <c r="C11" s="33">
        <v>5516491.24</v>
      </c>
      <c r="D11" s="5">
        <f t="shared" si="0"/>
        <v>0.48692634322225714</v>
      </c>
      <c r="E11" s="44"/>
    </row>
    <row r="12" spans="1:5" ht="12.75">
      <c r="A12" s="3" t="s">
        <v>10</v>
      </c>
      <c r="B12" s="33">
        <v>2913975.49</v>
      </c>
      <c r="C12" s="33">
        <v>2116265.85</v>
      </c>
      <c r="D12" s="5">
        <f t="shared" si="0"/>
        <v>0.7262469630449774</v>
      </c>
      <c r="E12" s="44"/>
    </row>
    <row r="13" spans="1:5" ht="26.25">
      <c r="A13" s="20" t="s">
        <v>26</v>
      </c>
      <c r="B13" s="34">
        <v>997.38</v>
      </c>
      <c r="C13" s="34">
        <v>-50</v>
      </c>
      <c r="D13" s="22">
        <v>0</v>
      </c>
      <c r="E13" s="44"/>
    </row>
    <row r="14" spans="1:5" ht="27" customHeight="1">
      <c r="A14" s="20" t="s">
        <v>23</v>
      </c>
      <c r="B14" s="34">
        <v>12359422.72</v>
      </c>
      <c r="C14" s="34">
        <v>10525079.44</v>
      </c>
      <c r="D14" s="18">
        <f>C14/B14</f>
        <v>0.8515834176436357</v>
      </c>
      <c r="E14" s="44"/>
    </row>
    <row r="15" spans="1:5" ht="12.75">
      <c r="A15" s="4" t="s">
        <v>11</v>
      </c>
      <c r="B15" s="33">
        <v>1197808.36</v>
      </c>
      <c r="C15" s="35">
        <v>82792.25</v>
      </c>
      <c r="D15" s="5">
        <f t="shared" si="0"/>
        <v>0.0691197797283699</v>
      </c>
      <c r="E15" s="44"/>
    </row>
    <row r="16" spans="1:5" ht="26.25">
      <c r="A16" s="19" t="s">
        <v>24</v>
      </c>
      <c r="B16" s="34">
        <v>7892134.59</v>
      </c>
      <c r="C16" s="34">
        <v>2684240.8</v>
      </c>
      <c r="D16" s="18">
        <f>C16/B16</f>
        <v>0.34011594320770444</v>
      </c>
      <c r="E16" s="44"/>
    </row>
    <row r="17" spans="1:5" ht="25.5" customHeight="1">
      <c r="A17" s="21" t="s">
        <v>25</v>
      </c>
      <c r="B17" s="34">
        <v>765943.28</v>
      </c>
      <c r="C17" s="34">
        <v>408407.68</v>
      </c>
      <c r="D17" s="18">
        <f t="shared" si="0"/>
        <v>0.5332087775481233</v>
      </c>
      <c r="E17" s="44"/>
    </row>
    <row r="18" spans="1:5" ht="12.75">
      <c r="A18" s="3" t="s">
        <v>12</v>
      </c>
      <c r="B18" s="33">
        <v>252887.62</v>
      </c>
      <c r="C18" s="33">
        <v>328545.67</v>
      </c>
      <c r="D18" s="5">
        <f t="shared" si="0"/>
        <v>1.299176567045868</v>
      </c>
      <c r="E18" s="44"/>
    </row>
    <row r="19" spans="1:5" ht="12.75">
      <c r="A19" s="3" t="s">
        <v>17</v>
      </c>
      <c r="B19" s="33">
        <v>0</v>
      </c>
      <c r="C19" s="33">
        <v>0</v>
      </c>
      <c r="D19" s="5">
        <v>0</v>
      </c>
      <c r="E19" s="44"/>
    </row>
    <row r="20" spans="1:5" ht="12.75">
      <c r="A20" s="3" t="s">
        <v>13</v>
      </c>
      <c r="B20" s="33">
        <v>450269689.42</v>
      </c>
      <c r="C20" s="33">
        <v>256919995.47</v>
      </c>
      <c r="D20" s="5">
        <f t="shared" si="0"/>
        <v>0.5705913622587898</v>
      </c>
      <c r="E20" s="44"/>
    </row>
    <row r="21" spans="1:5" ht="12.75">
      <c r="A21" s="7" t="s">
        <v>14</v>
      </c>
      <c r="B21" s="36">
        <f>B7+B8+B9+B10+B11+B12+B13+B14+B15+B16+B17+B18+B19+B20</f>
        <v>637319319.4000001</v>
      </c>
      <c r="C21" s="36">
        <f>C7+C8+C9+C10+C11+C12+C13+C14+C15+C16+C17+C18+C19+C20</f>
        <v>361619942.93</v>
      </c>
      <c r="D21" s="8">
        <f t="shared" si="0"/>
        <v>0.5674077843277129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45067663.94</v>
      </c>
      <c r="C24" s="37">
        <f>C25+C26+C27+C28+C29+C30+C31+C32</f>
        <v>24220225.07</v>
      </c>
      <c r="D24" s="41">
        <f>C24/B24</f>
        <v>0.5374191371943562</v>
      </c>
      <c r="E24" s="44"/>
    </row>
    <row r="25" spans="1:5" ht="39">
      <c r="A25" s="25" t="s">
        <v>28</v>
      </c>
      <c r="B25" s="38">
        <v>1714196.95</v>
      </c>
      <c r="C25" s="38">
        <v>887807.91</v>
      </c>
      <c r="D25" s="42">
        <f aca="true" t="shared" si="1" ref="D25:D76">C25/B25</f>
        <v>0.5179147646949203</v>
      </c>
      <c r="E25" s="44"/>
    </row>
    <row r="26" spans="1:5" ht="52.5">
      <c r="A26" s="25" t="s">
        <v>29</v>
      </c>
      <c r="B26" s="38">
        <v>5835353.57</v>
      </c>
      <c r="C26" s="38">
        <v>3578761.48</v>
      </c>
      <c r="D26" s="42">
        <f t="shared" si="1"/>
        <v>0.613289569701258</v>
      </c>
      <c r="E26" s="44"/>
    </row>
    <row r="27" spans="1:5" ht="52.5">
      <c r="A27" s="25" t="s">
        <v>30</v>
      </c>
      <c r="B27" s="38">
        <v>15757612.87</v>
      </c>
      <c r="C27" s="38">
        <v>9465473.43</v>
      </c>
      <c r="D27" s="42">
        <f t="shared" si="1"/>
        <v>0.6006920913776708</v>
      </c>
      <c r="E27" s="44"/>
    </row>
    <row r="28" spans="1:5" ht="12.75">
      <c r="A28" s="25" t="s">
        <v>62</v>
      </c>
      <c r="B28" s="38">
        <v>5000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7884278.02</v>
      </c>
      <c r="C29" s="38">
        <v>5190210.23</v>
      </c>
      <c r="D29" s="42">
        <f t="shared" si="1"/>
        <v>0.658298732849606</v>
      </c>
      <c r="E29" s="44"/>
    </row>
    <row r="30" spans="1:5" ht="12.75">
      <c r="A30" s="25" t="s">
        <v>64</v>
      </c>
      <c r="B30" s="38">
        <v>3076783</v>
      </c>
      <c r="C30" s="38">
        <v>402700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f t="shared" si="1"/>
        <v>0</v>
      </c>
      <c r="E31" s="44"/>
    </row>
    <row r="32" spans="1:5" ht="12.75">
      <c r="A32" s="25" t="s">
        <v>33</v>
      </c>
      <c r="B32" s="38">
        <v>10544439.53</v>
      </c>
      <c r="C32" s="38">
        <v>4695272.02</v>
      </c>
      <c r="D32" s="42">
        <f t="shared" si="1"/>
        <v>0.44528417149545735</v>
      </c>
      <c r="E32" s="44"/>
    </row>
    <row r="33" spans="1:5" ht="12.75">
      <c r="A33" s="26" t="s">
        <v>21</v>
      </c>
      <c r="B33" s="39">
        <f>B34</f>
        <v>1971100</v>
      </c>
      <c r="C33" s="39">
        <f>C34</f>
        <v>1082462.41</v>
      </c>
      <c r="D33" s="41">
        <v>0</v>
      </c>
      <c r="E33" s="44"/>
    </row>
    <row r="34" spans="1:5" ht="12.75">
      <c r="A34" s="25" t="s">
        <v>34</v>
      </c>
      <c r="B34" s="38">
        <v>1971100</v>
      </c>
      <c r="C34" s="38">
        <v>1082462.41</v>
      </c>
      <c r="D34" s="42">
        <v>0</v>
      </c>
      <c r="E34" s="44"/>
    </row>
    <row r="35" spans="1:5" ht="26.25">
      <c r="A35" s="27" t="s">
        <v>35</v>
      </c>
      <c r="B35" s="39">
        <f>B36+B37</f>
        <v>4583872.32</v>
      </c>
      <c r="C35" s="39">
        <f>C36+C37</f>
        <v>2644665.85</v>
      </c>
      <c r="D35" s="41">
        <f t="shared" si="1"/>
        <v>0.5769501559764213</v>
      </c>
      <c r="E35" s="44"/>
    </row>
    <row r="36" spans="1:5" ht="39">
      <c r="A36" s="21" t="s">
        <v>36</v>
      </c>
      <c r="B36" s="38">
        <v>4493072.32</v>
      </c>
      <c r="C36" s="38">
        <v>2564665.85</v>
      </c>
      <c r="D36" s="42">
        <f t="shared" si="1"/>
        <v>0.5708044890761963</v>
      </c>
      <c r="E36" s="44"/>
    </row>
    <row r="37" spans="1:5" ht="26.25">
      <c r="A37" s="48" t="s">
        <v>76</v>
      </c>
      <c r="B37" s="49">
        <v>90800</v>
      </c>
      <c r="C37" s="49">
        <v>80000</v>
      </c>
      <c r="D37" s="42"/>
      <c r="E37" s="44"/>
    </row>
    <row r="38" spans="1:5" ht="12.75">
      <c r="A38" s="28" t="s">
        <v>37</v>
      </c>
      <c r="B38" s="40">
        <f>B39+B40+B41+B42</f>
        <v>23904187.41</v>
      </c>
      <c r="C38" s="40">
        <f>C39+C40+C41+C42</f>
        <v>9327490.04</v>
      </c>
      <c r="D38" s="41">
        <f t="shared" si="1"/>
        <v>0.3902031840705017</v>
      </c>
      <c r="E38" s="44"/>
    </row>
    <row r="39" spans="1:5" ht="12.75">
      <c r="A39" s="25" t="s">
        <v>38</v>
      </c>
      <c r="B39" s="38">
        <v>6328132.74</v>
      </c>
      <c r="C39" s="38">
        <v>3701097.02</v>
      </c>
      <c r="D39" s="42">
        <f t="shared" si="1"/>
        <v>0.5848639989179494</v>
      </c>
      <c r="E39" s="44"/>
    </row>
    <row r="40" spans="1:5" ht="12.75">
      <c r="A40" s="25" t="s">
        <v>39</v>
      </c>
      <c r="B40" s="38">
        <v>16866093.87</v>
      </c>
      <c r="C40" s="38">
        <v>5306393.02</v>
      </c>
      <c r="D40" s="42">
        <f t="shared" si="1"/>
        <v>0.31461896636532827</v>
      </c>
      <c r="E40" s="44"/>
    </row>
    <row r="41" spans="1:5" ht="12.75">
      <c r="A41" s="29" t="s">
        <v>40</v>
      </c>
      <c r="B41" s="38">
        <v>709960.8</v>
      </c>
      <c r="C41" s="38">
        <v>320000</v>
      </c>
      <c r="D41" s="42">
        <f t="shared" si="1"/>
        <v>0.4507291106776599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81366669.2</v>
      </c>
      <c r="C43" s="39">
        <f>C44+C45+C46+C47</f>
        <v>25955034.3</v>
      </c>
      <c r="D43" s="41">
        <f>C43/B43</f>
        <v>0.318988531240013</v>
      </c>
      <c r="E43" s="44"/>
    </row>
    <row r="44" spans="1:5" ht="12.75">
      <c r="A44" s="25" t="s">
        <v>41</v>
      </c>
      <c r="B44" s="38">
        <v>2760431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27081390.44</v>
      </c>
      <c r="C45" s="38">
        <v>10954872.46</v>
      </c>
      <c r="D45" s="42">
        <f t="shared" si="1"/>
        <v>0.40451661757438184</v>
      </c>
      <c r="E45" s="44"/>
    </row>
    <row r="46" spans="1:5" ht="12.75">
      <c r="A46" s="25" t="s">
        <v>43</v>
      </c>
      <c r="B46" s="38">
        <v>22227915.23</v>
      </c>
      <c r="C46" s="38">
        <v>6404467.66</v>
      </c>
      <c r="D46" s="42">
        <f t="shared" si="1"/>
        <v>0.2881272307245523</v>
      </c>
      <c r="E46" s="44"/>
    </row>
    <row r="47" spans="1:5" ht="26.25">
      <c r="A47" s="25" t="s">
        <v>44</v>
      </c>
      <c r="B47" s="38">
        <v>29296932.53</v>
      </c>
      <c r="C47" s="38">
        <v>8595694.18</v>
      </c>
      <c r="D47" s="42">
        <f t="shared" si="1"/>
        <v>0.2933991185322226</v>
      </c>
      <c r="E47" s="44"/>
    </row>
    <row r="48" spans="1:5" s="31" customFormat="1" ht="12.75">
      <c r="A48" s="26" t="s">
        <v>65</v>
      </c>
      <c r="B48" s="39">
        <f>B49+B50</f>
        <v>1178795</v>
      </c>
      <c r="C48" s="39">
        <f>C49+C50</f>
        <v>432045</v>
      </c>
      <c r="D48" s="41">
        <f t="shared" si="1"/>
        <v>0.3665141097476661</v>
      </c>
      <c r="E48" s="44"/>
    </row>
    <row r="49" spans="1:5" s="32" customFormat="1" ht="26.25">
      <c r="A49" s="25" t="s">
        <v>66</v>
      </c>
      <c r="B49" s="38">
        <v>1178795</v>
      </c>
      <c r="C49" s="38">
        <v>432045</v>
      </c>
      <c r="D49" s="42">
        <f t="shared" si="1"/>
        <v>0.3665141097476661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365053227.31999993</v>
      </c>
      <c r="C51" s="39">
        <f>C52+C53+C55+C56+C54</f>
        <v>217176046.98</v>
      </c>
      <c r="D51" s="41">
        <f t="shared" si="1"/>
        <v>0.594916112848461</v>
      </c>
      <c r="E51" s="44"/>
    </row>
    <row r="52" spans="1:5" ht="12.75">
      <c r="A52" s="25" t="s">
        <v>45</v>
      </c>
      <c r="B52" s="38">
        <v>159518312.12</v>
      </c>
      <c r="C52" s="38">
        <v>90313271.74</v>
      </c>
      <c r="D52" s="42">
        <f t="shared" si="1"/>
        <v>0.5661624081883496</v>
      </c>
      <c r="E52" s="44"/>
    </row>
    <row r="53" spans="1:5" ht="12.75">
      <c r="A53" s="25" t="s">
        <v>46</v>
      </c>
      <c r="B53" s="38">
        <v>128995927.83</v>
      </c>
      <c r="C53" s="38">
        <v>81143233.61</v>
      </c>
      <c r="D53" s="42">
        <f t="shared" si="1"/>
        <v>0.6290371717542612</v>
      </c>
      <c r="E53" s="44"/>
    </row>
    <row r="54" spans="1:5" ht="12.75">
      <c r="A54" s="25" t="s">
        <v>74</v>
      </c>
      <c r="B54" s="38">
        <v>40724315.32</v>
      </c>
      <c r="C54" s="38">
        <v>27996473.04</v>
      </c>
      <c r="D54" s="42">
        <f t="shared" si="1"/>
        <v>0.6874633206233607</v>
      </c>
      <c r="E54" s="44"/>
    </row>
    <row r="55" spans="1:5" ht="12.75">
      <c r="A55" s="25" t="s">
        <v>47</v>
      </c>
      <c r="B55" s="38">
        <v>13512913.59</v>
      </c>
      <c r="C55" s="38">
        <v>3991973.87</v>
      </c>
      <c r="D55" s="42">
        <f t="shared" si="1"/>
        <v>0.29541918131957806</v>
      </c>
      <c r="E55" s="44"/>
    </row>
    <row r="56" spans="1:5" ht="12.75">
      <c r="A56" s="25" t="s">
        <v>48</v>
      </c>
      <c r="B56" s="38">
        <v>22301758.46</v>
      </c>
      <c r="C56" s="38">
        <v>13731094.72</v>
      </c>
      <c r="D56" s="42">
        <f t="shared" si="1"/>
        <v>0.6156956073498789</v>
      </c>
      <c r="E56" s="44"/>
    </row>
    <row r="57" spans="1:5" ht="12.75">
      <c r="A57" s="26" t="s">
        <v>49</v>
      </c>
      <c r="B57" s="39">
        <f>B58+B59</f>
        <v>60216666.45</v>
      </c>
      <c r="C57" s="39">
        <f>C58+C59</f>
        <v>38432433.76</v>
      </c>
      <c r="D57" s="41">
        <f t="shared" si="1"/>
        <v>0.6382358244940673</v>
      </c>
      <c r="E57" s="44"/>
    </row>
    <row r="58" spans="1:5" ht="12.75">
      <c r="A58" s="25" t="s">
        <v>50</v>
      </c>
      <c r="B58" s="38">
        <v>57540067.49</v>
      </c>
      <c r="C58" s="38">
        <v>36837454.65</v>
      </c>
      <c r="D58" s="42">
        <f t="shared" si="1"/>
        <v>0.6402052735930845</v>
      </c>
      <c r="E58" s="44"/>
    </row>
    <row r="59" spans="1:5" ht="12.75">
      <c r="A59" s="25" t="s">
        <v>51</v>
      </c>
      <c r="B59" s="38">
        <v>2676598.96</v>
      </c>
      <c r="C59" s="38">
        <v>1594979.11</v>
      </c>
      <c r="D59" s="42">
        <f t="shared" si="1"/>
        <v>0.5958976797928668</v>
      </c>
      <c r="E59" s="44"/>
    </row>
    <row r="60" spans="1:5" ht="12.75">
      <c r="A60" s="26" t="s">
        <v>52</v>
      </c>
      <c r="B60" s="39">
        <f>B61</f>
        <v>61376</v>
      </c>
      <c r="C60" s="39">
        <f>C61</f>
        <v>33350</v>
      </c>
      <c r="D60" s="41">
        <f t="shared" si="1"/>
        <v>0.5433720020855057</v>
      </c>
      <c r="E60" s="44"/>
    </row>
    <row r="61" spans="1:5" ht="12.75">
      <c r="A61" s="25" t="s">
        <v>53</v>
      </c>
      <c r="B61" s="38">
        <v>61376</v>
      </c>
      <c r="C61" s="38">
        <v>33350</v>
      </c>
      <c r="D61" s="42">
        <f t="shared" si="1"/>
        <v>0.5433720020855057</v>
      </c>
      <c r="E61" s="44"/>
    </row>
    <row r="62" spans="1:5" ht="12.75">
      <c r="A62" s="26" t="s">
        <v>54</v>
      </c>
      <c r="B62" s="39">
        <f>B63+B64+B65+B66+B67</f>
        <v>20451607.93</v>
      </c>
      <c r="C62" s="39">
        <f>C63+C64+C65+C66+C67</f>
        <v>10822872.580000002</v>
      </c>
      <c r="D62" s="41">
        <f t="shared" si="1"/>
        <v>0.5291942138262965</v>
      </c>
      <c r="E62" s="44"/>
    </row>
    <row r="63" spans="1:5" ht="12.75">
      <c r="A63" s="25" t="s">
        <v>55</v>
      </c>
      <c r="B63" s="38">
        <v>1713501.6</v>
      </c>
      <c r="C63" s="38">
        <v>1053435.12</v>
      </c>
      <c r="D63" s="41">
        <f t="shared" si="1"/>
        <v>0.614785022669369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12633503.33</v>
      </c>
      <c r="C65" s="38">
        <v>5845693.79</v>
      </c>
      <c r="D65" s="42">
        <f t="shared" si="1"/>
        <v>0.4627135986989921</v>
      </c>
      <c r="E65" s="44"/>
    </row>
    <row r="66" spans="1:5" ht="12.75">
      <c r="A66" s="25" t="s">
        <v>58</v>
      </c>
      <c r="B66" s="38">
        <v>5082303</v>
      </c>
      <c r="C66" s="38">
        <v>3260715.46</v>
      </c>
      <c r="D66" s="42">
        <f t="shared" si="1"/>
        <v>0.6415822630016352</v>
      </c>
      <c r="E66" s="44"/>
    </row>
    <row r="67" spans="1:5" ht="12.75">
      <c r="A67" s="25" t="s">
        <v>59</v>
      </c>
      <c r="B67" s="38">
        <v>1022300</v>
      </c>
      <c r="C67" s="38">
        <v>663028.21</v>
      </c>
      <c r="D67" s="42">
        <f t="shared" si="1"/>
        <v>0.6485652059082461</v>
      </c>
      <c r="E67" s="44"/>
    </row>
    <row r="68" spans="1:5" ht="12.75">
      <c r="A68" s="26" t="s">
        <v>20</v>
      </c>
      <c r="B68" s="39">
        <f>B69+B71+B70</f>
        <v>39636908.669999994</v>
      </c>
      <c r="C68" s="39">
        <f>C69+C71+C70</f>
        <v>24278321.18</v>
      </c>
      <c r="D68" s="41">
        <f t="shared" si="1"/>
        <v>0.6125180291462927</v>
      </c>
      <c r="E68" s="44"/>
    </row>
    <row r="69" spans="1:5" ht="12.75">
      <c r="A69" s="25" t="s">
        <v>60</v>
      </c>
      <c r="B69" s="38">
        <v>38132505.94</v>
      </c>
      <c r="C69" s="38">
        <v>23960118.91</v>
      </c>
      <c r="D69" s="42">
        <f t="shared" si="1"/>
        <v>0.6283384298870971</v>
      </c>
      <c r="E69" s="44"/>
    </row>
    <row r="70" spans="1:5" ht="12.75" hidden="1">
      <c r="A70" s="25" t="s">
        <v>71</v>
      </c>
      <c r="B70" s="38">
        <v>0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f>962803.03+541599.7</f>
        <v>1504402.73</v>
      </c>
      <c r="C71" s="38">
        <v>318202.27</v>
      </c>
      <c r="D71" s="42">
        <f t="shared" si="1"/>
        <v>0.2115140205841025</v>
      </c>
      <c r="E71" s="44"/>
    </row>
    <row r="72" spans="1:5" s="31" customFormat="1" ht="12.75">
      <c r="A72" s="26" t="s">
        <v>67</v>
      </c>
      <c r="B72" s="39">
        <f>B73</f>
        <v>4282025.75</v>
      </c>
      <c r="C72" s="39">
        <f>C73</f>
        <v>2551829.67</v>
      </c>
      <c r="D72" s="41">
        <f t="shared" si="1"/>
        <v>0.5959398235753253</v>
      </c>
      <c r="E72" s="44"/>
    </row>
    <row r="73" spans="1:5" s="32" customFormat="1" ht="12.75">
      <c r="A73" s="25" t="s">
        <v>68</v>
      </c>
      <c r="B73" s="38">
        <v>4282025.75</v>
      </c>
      <c r="C73" s="38">
        <v>2551829.67</v>
      </c>
      <c r="D73" s="41">
        <f t="shared" si="1"/>
        <v>0.5959398235753253</v>
      </c>
      <c r="E73" s="44"/>
    </row>
    <row r="74" spans="1:5" s="31" customFormat="1" ht="26.25">
      <c r="A74" s="26" t="s">
        <v>69</v>
      </c>
      <c r="B74" s="39">
        <f>B75</f>
        <v>5127835.82</v>
      </c>
      <c r="C74" s="39">
        <f>C75</f>
        <v>0</v>
      </c>
      <c r="D74" s="41">
        <f t="shared" si="1"/>
        <v>0</v>
      </c>
      <c r="E74" s="44"/>
    </row>
    <row r="75" spans="1:5" s="32" customFormat="1" ht="26.25">
      <c r="A75" s="25" t="s">
        <v>70</v>
      </c>
      <c r="B75" s="38">
        <v>5127835.82</v>
      </c>
      <c r="C75" s="38">
        <v>0</v>
      </c>
      <c r="D75" s="41">
        <f t="shared" si="1"/>
        <v>0</v>
      </c>
      <c r="E75" s="44"/>
    </row>
    <row r="76" spans="1:5" ht="12.75">
      <c r="A76" s="7" t="s">
        <v>18</v>
      </c>
      <c r="B76" s="36">
        <f>B24+B33+B35+B38+B43+B48+B51+B57+B60+B62+B68+B72+B74</f>
        <v>652901935.81</v>
      </c>
      <c r="C76" s="36">
        <f>C24+C33+C35+C38+C43+C48+C51+C57+C60+C62+C68+C72+C74</f>
        <v>356956776.84</v>
      </c>
      <c r="D76" s="41">
        <f t="shared" si="1"/>
        <v>0.5467234162771382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2020-10-05T06:47:39Z</dcterms:modified>
  <cp:category/>
  <cp:version/>
  <cp:contentType/>
  <cp:contentStatus/>
</cp:coreProperties>
</file>