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<sst xmlns="http://schemas.openxmlformats.org/spreadsheetml/2006/main" count="77" uniqueCount="77">
  <si>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</si>
  <si>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</si>
  <si>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</si>
  <si>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</si>
  <si>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</si>
  <si>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</si>
  <si>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</si>
  <si>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</si>
  <si>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</si>
  <si>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</si>
  <si>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</si>
  <si>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</si>
  <si>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</si>
  <si>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</si>
  <si>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</si>
  <si>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</si>
  <si>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</si>
  <si>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</si>
  <si>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</si>
  <si>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</si>
  <si>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</si>
  <si>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</si>
  <si>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</si>
  <si>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</si>
  <si>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</si>
  <si>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</si>
  <si>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</si>
  <si>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</si>
  <si>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</si>
  <si>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</si>
  <si>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</si>
  <si>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</si>
  <si>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</si>
  <si>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</si>
  <si>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</si>
  <si>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</si>
  <si>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</si>
  <si>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</si>
  <si>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</si>
  <si>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</si>
  <si>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</si>
  <si>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</si>
  <si>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</si>
  <si>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</si>
  <si>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</si>
  <si>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</si>
  <si>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</si>
  <si>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</si>
  <si>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</si>
  <si>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</si>
  <si>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</si>
  <si>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</si>
  <si>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</si>
  <si>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</si>
  <si>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</si>
  <si>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</si>
  <si>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</si>
  <si>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</si>
  <si>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</si>
  <si>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</si>
  <si>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</si>
  <si>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</si>
  <si>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</si>
  <si>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</si>
  <si>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</si>
  <si>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</si>
  <si>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</si>
  <si>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</si>
  <si>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</si>
  <si>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</si>
  <si>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</si>
  <si>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</si>
  <si>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Иные субсидии юридическим лицам</t>
  </si>
  <si>
    <t>Другие вопросы в области охраныокружающей среды</t>
  </si>
  <si>
    <t>Дополнительное образование детей</t>
  </si>
  <si>
    <t>Другие вопросы в области национальной безопасности и правоохранительной деятельности</t>
  </si>
  <si>
    <t>о ходе исполнения местного бюджета  города Бородино на 1 января 2021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</si>
</sst>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0" xfId="57" applyNumberFormat="1" applyFont="1" applyBorder="1" applyAlignment="1">
      <alignment horizontal="right"/>
    </xf>
    <xf numFmtId="4" fontId="4" fillId="0" borderId="10" xfId="57" applyNumberFormat="1" applyFont="1" applyBorder="1" applyAlignment="1">
      <alignment horizontal="right"/>
    </xf>
    <xf numFmtId="188" fontId="4" fillId="0" borderId="10" xfId="60" applyNumberFormat="1" applyFont="1" applyBorder="1" applyAlignment="1">
      <alignment horizontal="left"/>
    </xf>
    <xf numFmtId="4" fontId="0" fillId="0" borderId="0" xfId="0" applyNumberFormat="1" applyAlignment="1">
      <alignment/>
    </xf>
    <xf numFmtId="0" fontId="4" fillId="0" borderId="12" xfId="0" applyFont="1" applyBorder="1" applyAlignment="1">
      <alignment wrapText="1"/>
    </xf>
    <xf numFmtId="4" fontId="4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2"/>
  <sheetViews>
    <sheetView tabSelected="1" zoomScalePageLayoutView="0" workbookViewId="0" topLeftCell="A68">
      <selection activeCell="C21" sqref="C21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5" max="5" width="20.28125" style="0" customWidth="1"/>
    <col min="8" max="8" width="11.8515625" style="0" bestFit="1" customWidth="1"/>
  </cols>
  <sheetData>
    <row r="2" spans="1:4" ht="20.25">
      <c r="A2" s="47" t="s">
        <v>0</v>
      </c>
      <c r="B2" s="47"/>
      <c r="C2" s="47"/>
      <c r="D2" s="47"/>
    </row>
    <row r="3" spans="1:4" ht="17.25" customHeight="1">
      <c r="A3" s="48" t="s">
        <v>76</v>
      </c>
      <c r="B3" s="48"/>
      <c r="C3" s="48"/>
      <c r="D3" s="48"/>
    </row>
    <row r="4" spans="1:4" ht="12.75">
      <c r="A4" s="1"/>
      <c r="B4" s="1"/>
      <c r="C4" s="1"/>
      <c r="D4" s="1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">
      <c r="A6" s="49" t="s">
        <v>5</v>
      </c>
      <c r="B6" s="49"/>
      <c r="C6" s="49"/>
      <c r="D6" s="3"/>
    </row>
    <row r="7" spans="1:5" ht="12.75">
      <c r="A7" s="3" t="s">
        <v>6</v>
      </c>
      <c r="B7" s="33">
        <v>24533930.13</v>
      </c>
      <c r="C7" s="33">
        <v>24679844.12</v>
      </c>
      <c r="D7" s="5">
        <f>C7/B7</f>
        <v>1.0059474364370826</v>
      </c>
      <c r="E7" s="44"/>
    </row>
    <row r="8" spans="1:5" ht="12.75">
      <c r="A8" s="43" t="s">
        <v>7</v>
      </c>
      <c r="B8" s="33">
        <v>106826202.35</v>
      </c>
      <c r="C8" s="33">
        <v>107642932.05</v>
      </c>
      <c r="D8" s="5">
        <f aca="true" t="shared" si="0" ref="D8:D21">C8/B8</f>
        <v>1.0076454061085511</v>
      </c>
      <c r="E8" s="44"/>
    </row>
    <row r="9" spans="1:5" ht="25.5" customHeight="1">
      <c r="A9" s="17" t="s">
        <v>22</v>
      </c>
      <c r="B9" s="33">
        <v>691400</v>
      </c>
      <c r="C9" s="33">
        <v>617529.26</v>
      </c>
      <c r="D9" s="5">
        <f t="shared" si="0"/>
        <v>0.8931577379230546</v>
      </c>
      <c r="E9" s="44"/>
    </row>
    <row r="10" spans="1:5" ht="12.75">
      <c r="A10" s="3" t="s">
        <v>8</v>
      </c>
      <c r="B10" s="33">
        <v>4609722.4</v>
      </c>
      <c r="C10" s="33">
        <v>4682768.85</v>
      </c>
      <c r="D10" s="5">
        <f t="shared" si="0"/>
        <v>1.0158461711273545</v>
      </c>
      <c r="E10" s="44"/>
    </row>
    <row r="11" spans="1:5" ht="12.75">
      <c r="A11" s="3" t="s">
        <v>9</v>
      </c>
      <c r="B11" s="33">
        <v>10116433.67</v>
      </c>
      <c r="C11" s="33">
        <v>10038242.52</v>
      </c>
      <c r="D11" s="5">
        <f t="shared" si="0"/>
        <v>0.9922708780039873</v>
      </c>
      <c r="E11" s="44"/>
    </row>
    <row r="12" spans="1:5" ht="12.75">
      <c r="A12" s="3" t="s">
        <v>10</v>
      </c>
      <c r="B12" s="33">
        <v>3500000</v>
      </c>
      <c r="C12" s="33">
        <v>3520735.31</v>
      </c>
      <c r="D12" s="5">
        <f t="shared" si="0"/>
        <v>1.0059243742857142</v>
      </c>
      <c r="E12" s="44"/>
    </row>
    <row r="13" spans="1:5" ht="26.25">
      <c r="A13" s="20" t="s">
        <v>26</v>
      </c>
      <c r="B13" s="34">
        <v>0</v>
      </c>
      <c r="C13" s="34">
        <v>1.25</v>
      </c>
      <c r="D13" s="22">
        <v>0</v>
      </c>
      <c r="E13" s="44"/>
    </row>
    <row r="14" spans="1:5" ht="27" customHeight="1">
      <c r="A14" s="20" t="s">
        <v>23</v>
      </c>
      <c r="B14" s="34">
        <v>15381724.63</v>
      </c>
      <c r="C14" s="34">
        <v>15981357.9</v>
      </c>
      <c r="D14" s="18">
        <f>C14/B14</f>
        <v>1.0389834875102688</v>
      </c>
      <c r="E14" s="44"/>
    </row>
    <row r="15" spans="1:5" ht="12.75">
      <c r="A15" s="4" t="s">
        <v>11</v>
      </c>
      <c r="B15" s="33">
        <v>99678.97</v>
      </c>
      <c r="C15" s="35">
        <v>95505.51</v>
      </c>
      <c r="D15" s="5">
        <f t="shared" si="0"/>
        <v>0.958130987910489</v>
      </c>
      <c r="E15" s="44"/>
    </row>
    <row r="16" spans="1:5" ht="26.25">
      <c r="A16" s="19" t="s">
        <v>24</v>
      </c>
      <c r="B16" s="34">
        <v>4778306.98</v>
      </c>
      <c r="C16" s="34">
        <v>4808178.18</v>
      </c>
      <c r="D16" s="18">
        <f>C16/B16</f>
        <v>1.0062514192003627</v>
      </c>
      <c r="E16" s="44"/>
    </row>
    <row r="17" spans="1:5" ht="25.5" customHeight="1">
      <c r="A17" s="21" t="s">
        <v>25</v>
      </c>
      <c r="B17" s="34">
        <v>761033.71</v>
      </c>
      <c r="C17" s="34">
        <v>764772.18</v>
      </c>
      <c r="D17" s="18">
        <f t="shared" si="0"/>
        <v>1.0049123579558652</v>
      </c>
      <c r="E17" s="44"/>
    </row>
    <row r="18" spans="1:5" ht="12.75">
      <c r="A18" s="3" t="s">
        <v>12</v>
      </c>
      <c r="B18" s="33">
        <v>1137876.45</v>
      </c>
      <c r="C18" s="33">
        <v>1171200.38</v>
      </c>
      <c r="D18" s="5">
        <f t="shared" si="0"/>
        <v>1.029286070557133</v>
      </c>
      <c r="E18" s="44"/>
    </row>
    <row r="19" spans="1:5" ht="12.75">
      <c r="A19" s="3" t="s">
        <v>17</v>
      </c>
      <c r="B19" s="33">
        <v>0</v>
      </c>
      <c r="C19" s="33">
        <v>0</v>
      </c>
      <c r="D19" s="5">
        <v>0</v>
      </c>
      <c r="E19" s="44"/>
    </row>
    <row r="20" spans="1:5" ht="12.75">
      <c r="A20" s="3" t="s">
        <v>13</v>
      </c>
      <c r="B20" s="33">
        <v>451657552.49</v>
      </c>
      <c r="C20" s="33">
        <v>441504748.91</v>
      </c>
      <c r="D20" s="5">
        <f t="shared" si="0"/>
        <v>0.9775210144853611</v>
      </c>
      <c r="E20" s="44"/>
    </row>
    <row r="21" spans="1:5" ht="12.75">
      <c r="A21" s="7" t="s">
        <v>14</v>
      </c>
      <c r="B21" s="36">
        <f>B7+B8+B9+B10+B11+B12+B13+B14+B15+B16+B17+B18+B19+B20</f>
        <v>624093861.78</v>
      </c>
      <c r="C21" s="36">
        <f>C7+C8+C9+C10+C11+C12+C13+C14+C15+C16+C17+C18+C19+C20</f>
        <v>615507816.4200001</v>
      </c>
      <c r="D21" s="8">
        <f t="shared" si="0"/>
        <v>0.9862423813374621</v>
      </c>
      <c r="E21" s="44"/>
    </row>
    <row r="22" spans="1:5" ht="12.75">
      <c r="A22" s="3"/>
      <c r="B22" s="4"/>
      <c r="C22" s="30"/>
      <c r="D22" s="6"/>
      <c r="E22" s="44"/>
    </row>
    <row r="23" spans="1:5" ht="15">
      <c r="A23" s="49" t="s">
        <v>15</v>
      </c>
      <c r="B23" s="49"/>
      <c r="C23" s="49"/>
      <c r="D23" s="6"/>
      <c r="E23" s="44"/>
    </row>
    <row r="24" spans="1:5" ht="12.75">
      <c r="A24" s="24" t="s">
        <v>27</v>
      </c>
      <c r="B24" s="37">
        <f>B25+B26+B27+B28+B29+B30+B31+B32</f>
        <v>45658826.480000004</v>
      </c>
      <c r="C24" s="37">
        <f>C25+C26+C27+C28+C29+C30+C31+C32</f>
        <v>44916323.85</v>
      </c>
      <c r="D24" s="41">
        <f>C24/B24</f>
        <v>0.9837380264180631</v>
      </c>
      <c r="E24" s="44"/>
    </row>
    <row r="25" spans="1:5" ht="39">
      <c r="A25" s="25" t="s">
        <v>28</v>
      </c>
      <c r="B25" s="38">
        <v>1669335.45</v>
      </c>
      <c r="C25" s="38">
        <v>1662499.21</v>
      </c>
      <c r="D25" s="42">
        <f aca="true" t="shared" si="1" ref="D25:D76">C25/B25</f>
        <v>0.995904813499288</v>
      </c>
      <c r="E25" s="44"/>
    </row>
    <row r="26" spans="1:5" ht="52.5">
      <c r="A26" s="25" t="s">
        <v>29</v>
      </c>
      <c r="B26" s="38">
        <v>5852994.92</v>
      </c>
      <c r="C26" s="38">
        <v>5825186.22</v>
      </c>
      <c r="D26" s="42">
        <f t="shared" si="1"/>
        <v>0.9952488084510417</v>
      </c>
      <c r="E26" s="44"/>
    </row>
    <row r="27" spans="1:5" ht="52.5">
      <c r="A27" s="25" t="s">
        <v>30</v>
      </c>
      <c r="B27" s="38">
        <v>16028684.93</v>
      </c>
      <c r="C27" s="38">
        <v>15951490.42</v>
      </c>
      <c r="D27" s="42">
        <f t="shared" si="1"/>
        <v>0.9951839773295738</v>
      </c>
      <c r="E27" s="44"/>
    </row>
    <row r="28" spans="1:5" ht="12.75">
      <c r="A28" s="25" t="s">
        <v>62</v>
      </c>
      <c r="B28" s="38">
        <v>5000</v>
      </c>
      <c r="C28" s="38">
        <v>0</v>
      </c>
      <c r="D28" s="42">
        <v>0</v>
      </c>
      <c r="E28" s="44"/>
    </row>
    <row r="29" spans="1:5" ht="39">
      <c r="A29" s="25" t="s">
        <v>31</v>
      </c>
      <c r="B29" s="38">
        <v>8814326.89</v>
      </c>
      <c r="C29" s="38">
        <v>8807487.67</v>
      </c>
      <c r="D29" s="42">
        <f t="shared" si="1"/>
        <v>0.999224079151437</v>
      </c>
      <c r="E29" s="44"/>
    </row>
    <row r="30" spans="1:5" ht="12.75">
      <c r="A30" s="25" t="s">
        <v>64</v>
      </c>
      <c r="B30" s="38">
        <v>2983144.8</v>
      </c>
      <c r="C30" s="38">
        <v>2983144.8</v>
      </c>
      <c r="D30" s="42">
        <v>0</v>
      </c>
      <c r="E30" s="44"/>
    </row>
    <row r="31" spans="1:5" ht="12.75">
      <c r="A31" s="25" t="s">
        <v>32</v>
      </c>
      <c r="B31" s="38">
        <v>0</v>
      </c>
      <c r="C31" s="38">
        <v>0</v>
      </c>
      <c r="D31" s="42">
        <v>0</v>
      </c>
      <c r="E31" s="44"/>
    </row>
    <row r="32" spans="1:5" ht="12.75">
      <c r="A32" s="25" t="s">
        <v>33</v>
      </c>
      <c r="B32" s="38">
        <v>10305339.49</v>
      </c>
      <c r="C32" s="38">
        <v>9686515.53</v>
      </c>
      <c r="D32" s="42">
        <f t="shared" si="1"/>
        <v>0.9399511330412269</v>
      </c>
      <c r="E32" s="44"/>
    </row>
    <row r="33" spans="1:5" ht="12.75">
      <c r="A33" s="26" t="s">
        <v>21</v>
      </c>
      <c r="B33" s="39">
        <f>B34</f>
        <v>1971100</v>
      </c>
      <c r="C33" s="39">
        <f>C34</f>
        <v>1949506.75</v>
      </c>
      <c r="D33" s="41">
        <v>0</v>
      </c>
      <c r="E33" s="44"/>
    </row>
    <row r="34" spans="1:5" ht="12.75">
      <c r="A34" s="25" t="s">
        <v>34</v>
      </c>
      <c r="B34" s="38">
        <v>1971100</v>
      </c>
      <c r="C34" s="38">
        <v>1949506.75</v>
      </c>
      <c r="D34" s="42">
        <v>0</v>
      </c>
      <c r="E34" s="44"/>
    </row>
    <row r="35" spans="1:5" ht="26.25">
      <c r="A35" s="27" t="s">
        <v>35</v>
      </c>
      <c r="B35" s="39">
        <f>B36+B37</f>
        <v>4419762.06</v>
      </c>
      <c r="C35" s="39">
        <f>C36+C37</f>
        <v>4385451.82</v>
      </c>
      <c r="D35" s="41">
        <f t="shared" si="1"/>
        <v>0.992237084364673</v>
      </c>
      <c r="E35" s="44"/>
    </row>
    <row r="36" spans="1:5" ht="39">
      <c r="A36" s="21" t="s">
        <v>36</v>
      </c>
      <c r="B36" s="38">
        <v>4328962.06</v>
      </c>
      <c r="C36" s="38">
        <v>4305451.82</v>
      </c>
      <c r="D36" s="42">
        <f t="shared" si="1"/>
        <v>0.9945690815317519</v>
      </c>
      <c r="E36" s="44"/>
    </row>
    <row r="37" spans="1:5" ht="26.25">
      <c r="A37" s="45" t="s">
        <v>75</v>
      </c>
      <c r="B37" s="46">
        <v>90800</v>
      </c>
      <c r="C37" s="46">
        <v>80000</v>
      </c>
      <c r="D37" s="42"/>
      <c r="E37" s="44"/>
    </row>
    <row r="38" spans="1:5" ht="12.75">
      <c r="A38" s="28" t="s">
        <v>37</v>
      </c>
      <c r="B38" s="40">
        <f>B39+B40+B41+B42</f>
        <v>23770528.96</v>
      </c>
      <c r="C38" s="40">
        <f>C39+C40+C41+C42</f>
        <v>23765393.880000003</v>
      </c>
      <c r="D38" s="41">
        <f t="shared" si="1"/>
        <v>0.9997839728342336</v>
      </c>
      <c r="E38" s="44"/>
    </row>
    <row r="39" spans="1:5" ht="12.75">
      <c r="A39" s="25" t="s">
        <v>38</v>
      </c>
      <c r="B39" s="38">
        <v>6445662.77</v>
      </c>
      <c r="C39" s="38">
        <v>6441489.83</v>
      </c>
      <c r="D39" s="42">
        <f t="shared" si="1"/>
        <v>0.9993525972194168</v>
      </c>
      <c r="E39" s="44"/>
    </row>
    <row r="40" spans="1:5" ht="12.75">
      <c r="A40" s="25" t="s">
        <v>39</v>
      </c>
      <c r="B40" s="38">
        <v>16614905.39</v>
      </c>
      <c r="C40" s="38">
        <v>16614904.05</v>
      </c>
      <c r="D40" s="42">
        <f t="shared" si="1"/>
        <v>0.9999999193495257</v>
      </c>
      <c r="E40" s="44"/>
    </row>
    <row r="41" spans="1:5" ht="12.75">
      <c r="A41" s="29" t="s">
        <v>40</v>
      </c>
      <c r="B41" s="38">
        <v>709960.8</v>
      </c>
      <c r="C41" s="38">
        <v>709000</v>
      </c>
      <c r="D41" s="42">
        <f t="shared" si="1"/>
        <v>0.9986466858451902</v>
      </c>
      <c r="E41" s="44"/>
    </row>
    <row r="42" spans="1:5" ht="12.75" hidden="1">
      <c r="A42" s="29" t="s">
        <v>72</v>
      </c>
      <c r="B42" s="38">
        <v>0</v>
      </c>
      <c r="C42" s="38">
        <v>0</v>
      </c>
      <c r="D42" s="42">
        <v>0</v>
      </c>
      <c r="E42" s="44"/>
    </row>
    <row r="43" spans="1:5" ht="12.75">
      <c r="A43" s="26" t="s">
        <v>19</v>
      </c>
      <c r="B43" s="39">
        <f>B44+B45+B46+B47</f>
        <v>77017272.25</v>
      </c>
      <c r="C43" s="39">
        <f>C44+C45+C46+C47</f>
        <v>68802698.11</v>
      </c>
      <c r="D43" s="41">
        <f>C43/B43</f>
        <v>0.8933411441353664</v>
      </c>
      <c r="E43" s="44"/>
    </row>
    <row r="44" spans="1:5" ht="12.75">
      <c r="A44" s="25" t="s">
        <v>41</v>
      </c>
      <c r="B44" s="38">
        <v>2760431</v>
      </c>
      <c r="C44" s="38">
        <v>0</v>
      </c>
      <c r="D44" s="42">
        <v>0</v>
      </c>
      <c r="E44" s="44"/>
    </row>
    <row r="45" spans="1:5" ht="12.75">
      <c r="A45" s="25" t="s">
        <v>42</v>
      </c>
      <c r="B45" s="38">
        <v>24029390.44</v>
      </c>
      <c r="C45" s="38">
        <v>19841603.8</v>
      </c>
      <c r="D45" s="42">
        <f t="shared" si="1"/>
        <v>0.8257223107487199</v>
      </c>
      <c r="E45" s="44"/>
    </row>
    <row r="46" spans="1:5" ht="12.75">
      <c r="A46" s="25" t="s">
        <v>43</v>
      </c>
      <c r="B46" s="38">
        <v>21552213.98</v>
      </c>
      <c r="C46" s="38">
        <v>20975256.24</v>
      </c>
      <c r="D46" s="42">
        <f t="shared" si="1"/>
        <v>0.9732297693157925</v>
      </c>
      <c r="E46" s="44"/>
    </row>
    <row r="47" spans="1:5" ht="26.25">
      <c r="A47" s="25" t="s">
        <v>44</v>
      </c>
      <c r="B47" s="38">
        <v>28675236.83</v>
      </c>
      <c r="C47" s="38">
        <v>27985838.07</v>
      </c>
      <c r="D47" s="42">
        <f t="shared" si="1"/>
        <v>0.9759583935056205</v>
      </c>
      <c r="E47" s="44"/>
    </row>
    <row r="48" spans="1:5" s="31" customFormat="1" ht="12.75">
      <c r="A48" s="26" t="s">
        <v>65</v>
      </c>
      <c r="B48" s="39">
        <f>B49+B50</f>
        <v>1277092.56</v>
      </c>
      <c r="C48" s="39">
        <f>C49+C50</f>
        <v>1277020.69</v>
      </c>
      <c r="D48" s="41">
        <f t="shared" si="1"/>
        <v>0.99994372373448</v>
      </c>
      <c r="E48" s="44"/>
    </row>
    <row r="49" spans="1:5" s="32" customFormat="1" ht="26.25">
      <c r="A49" s="25" t="s">
        <v>66</v>
      </c>
      <c r="B49" s="38">
        <v>1277092.56</v>
      </c>
      <c r="C49" s="38">
        <v>1277020.69</v>
      </c>
      <c r="D49" s="42">
        <f t="shared" si="1"/>
        <v>0.99994372373448</v>
      </c>
      <c r="E49" s="44"/>
    </row>
    <row r="50" spans="1:5" s="32" customFormat="1" ht="12.75" hidden="1">
      <c r="A50" s="25" t="s">
        <v>73</v>
      </c>
      <c r="B50" s="38">
        <v>0</v>
      </c>
      <c r="C50" s="38">
        <v>0</v>
      </c>
      <c r="D50" s="42">
        <v>0</v>
      </c>
      <c r="E50" s="44"/>
    </row>
    <row r="51" spans="1:5" ht="12.75">
      <c r="A51" s="26" t="s">
        <v>16</v>
      </c>
      <c r="B51" s="39">
        <f>B52+B53+B55+B56+B54</f>
        <v>357466644.49</v>
      </c>
      <c r="C51" s="39">
        <f>C52+C53+C55+C56+C54</f>
        <v>354327275.41999996</v>
      </c>
      <c r="D51" s="41">
        <f t="shared" si="1"/>
        <v>0.991217728651357</v>
      </c>
      <c r="E51" s="44"/>
    </row>
    <row r="52" spans="1:5" ht="12.75">
      <c r="A52" s="25" t="s">
        <v>45</v>
      </c>
      <c r="B52" s="38">
        <v>155155821.5</v>
      </c>
      <c r="C52" s="38">
        <v>153511364.94</v>
      </c>
      <c r="D52" s="42">
        <f t="shared" si="1"/>
        <v>0.9894012577542892</v>
      </c>
      <c r="E52" s="44"/>
    </row>
    <row r="53" spans="1:5" ht="12.75">
      <c r="A53" s="25" t="s">
        <v>46</v>
      </c>
      <c r="B53" s="38">
        <v>128514062.88</v>
      </c>
      <c r="C53" s="38">
        <v>127892396.21</v>
      </c>
      <c r="D53" s="42">
        <f t="shared" si="1"/>
        <v>0.9951626564745644</v>
      </c>
      <c r="E53" s="44"/>
    </row>
    <row r="54" spans="1:5" ht="12.75">
      <c r="A54" s="25" t="s">
        <v>74</v>
      </c>
      <c r="B54" s="38">
        <v>40982838.72</v>
      </c>
      <c r="C54" s="38">
        <v>40982838.72</v>
      </c>
      <c r="D54" s="42">
        <f t="shared" si="1"/>
        <v>1</v>
      </c>
      <c r="E54" s="44"/>
    </row>
    <row r="55" spans="1:5" ht="12.75">
      <c r="A55" s="25" t="s">
        <v>47</v>
      </c>
      <c r="B55" s="38">
        <v>10325482.57</v>
      </c>
      <c r="C55" s="38">
        <v>9982386.79</v>
      </c>
      <c r="D55" s="42">
        <f t="shared" si="1"/>
        <v>0.9667719375172988</v>
      </c>
      <c r="E55" s="44"/>
    </row>
    <row r="56" spans="1:5" ht="12.75">
      <c r="A56" s="25" t="s">
        <v>48</v>
      </c>
      <c r="B56" s="38">
        <v>22488438.82</v>
      </c>
      <c r="C56" s="38">
        <v>21958288.76</v>
      </c>
      <c r="D56" s="42">
        <f t="shared" si="1"/>
        <v>0.9764256619037284</v>
      </c>
      <c r="E56" s="44"/>
    </row>
    <row r="57" spans="1:5" ht="12.75">
      <c r="A57" s="26" t="s">
        <v>49</v>
      </c>
      <c r="B57" s="39">
        <f>B58+B59</f>
        <v>58587673.349999994</v>
      </c>
      <c r="C57" s="39">
        <f>C58+C59</f>
        <v>58587598.32</v>
      </c>
      <c r="D57" s="41">
        <f t="shared" si="1"/>
        <v>0.9999987193551868</v>
      </c>
      <c r="E57" s="44"/>
    </row>
    <row r="58" spans="1:5" ht="12.75">
      <c r="A58" s="25" t="s">
        <v>50</v>
      </c>
      <c r="B58" s="38">
        <v>55696362.94</v>
      </c>
      <c r="C58" s="38">
        <v>55696362.94</v>
      </c>
      <c r="D58" s="42">
        <f t="shared" si="1"/>
        <v>1</v>
      </c>
      <c r="E58" s="44"/>
    </row>
    <row r="59" spans="1:5" ht="12.75">
      <c r="A59" s="25" t="s">
        <v>51</v>
      </c>
      <c r="B59" s="38">
        <v>2891310.41</v>
      </c>
      <c r="C59" s="38">
        <v>2891235.38</v>
      </c>
      <c r="D59" s="42">
        <f t="shared" si="1"/>
        <v>0.9999740498288455</v>
      </c>
      <c r="E59" s="44"/>
    </row>
    <row r="60" spans="1:5" ht="12.75">
      <c r="A60" s="26" t="s">
        <v>52</v>
      </c>
      <c r="B60" s="39">
        <f>B61</f>
        <v>36352</v>
      </c>
      <c r="C60" s="39">
        <f>C61</f>
        <v>33350</v>
      </c>
      <c r="D60" s="41">
        <f t="shared" si="1"/>
        <v>0.917418573943662</v>
      </c>
      <c r="E60" s="44"/>
    </row>
    <row r="61" spans="1:5" ht="12.75">
      <c r="A61" s="25" t="s">
        <v>53</v>
      </c>
      <c r="B61" s="38">
        <v>36352</v>
      </c>
      <c r="C61" s="38">
        <v>33350</v>
      </c>
      <c r="D61" s="42">
        <f t="shared" si="1"/>
        <v>0.917418573943662</v>
      </c>
      <c r="E61" s="44"/>
    </row>
    <row r="62" spans="1:5" ht="12.75">
      <c r="A62" s="26" t="s">
        <v>54</v>
      </c>
      <c r="B62" s="39">
        <f>B63+B64+B65+B66+B67</f>
        <v>22763737.369999997</v>
      </c>
      <c r="C62" s="39">
        <f>C63+C64+C65+C66+C67</f>
        <v>21148971.040000003</v>
      </c>
      <c r="D62" s="41">
        <f t="shared" si="1"/>
        <v>0.9290640941883264</v>
      </c>
      <c r="E62" s="44"/>
    </row>
    <row r="63" spans="1:5" ht="12.75">
      <c r="A63" s="25" t="s">
        <v>55</v>
      </c>
      <c r="B63" s="38">
        <v>1713501.6</v>
      </c>
      <c r="C63" s="38">
        <v>1663640.92</v>
      </c>
      <c r="D63" s="41">
        <f t="shared" si="1"/>
        <v>0.970901293585019</v>
      </c>
      <c r="E63" s="44"/>
    </row>
    <row r="64" spans="1:5" ht="12.75" hidden="1">
      <c r="A64" s="25" t="s">
        <v>56</v>
      </c>
      <c r="B64" s="38">
        <v>0</v>
      </c>
      <c r="C64" s="38">
        <v>0</v>
      </c>
      <c r="D64" s="42">
        <v>0</v>
      </c>
      <c r="E64" s="44"/>
    </row>
    <row r="65" spans="1:5" ht="12.75">
      <c r="A65" s="25" t="s">
        <v>57</v>
      </c>
      <c r="B65" s="38">
        <v>12570603.17</v>
      </c>
      <c r="C65" s="38">
        <v>11349673.46</v>
      </c>
      <c r="D65" s="42">
        <f t="shared" si="1"/>
        <v>0.9028742142689086</v>
      </c>
      <c r="E65" s="44"/>
    </row>
    <row r="66" spans="1:5" ht="12.75">
      <c r="A66" s="25" t="s">
        <v>58</v>
      </c>
      <c r="B66" s="38">
        <v>7557032.6</v>
      </c>
      <c r="C66" s="38">
        <v>7213187.49</v>
      </c>
      <c r="D66" s="42">
        <f t="shared" si="1"/>
        <v>0.95449998323416</v>
      </c>
      <c r="E66" s="44"/>
    </row>
    <row r="67" spans="1:5" ht="12.75">
      <c r="A67" s="25" t="s">
        <v>59</v>
      </c>
      <c r="B67" s="38">
        <v>922600</v>
      </c>
      <c r="C67" s="38">
        <v>922469.17</v>
      </c>
      <c r="D67" s="42">
        <f t="shared" si="1"/>
        <v>0.9998581942336875</v>
      </c>
      <c r="E67" s="44"/>
    </row>
    <row r="68" spans="1:5" ht="12.75">
      <c r="A68" s="26" t="s">
        <v>20</v>
      </c>
      <c r="B68" s="39">
        <f>B69+B71+B70</f>
        <v>39367968.36</v>
      </c>
      <c r="C68" s="39">
        <f>C69+C71+C70</f>
        <v>39332027.86</v>
      </c>
      <c r="D68" s="41">
        <f t="shared" si="1"/>
        <v>0.999087062363205</v>
      </c>
      <c r="E68" s="44"/>
    </row>
    <row r="69" spans="1:5" ht="12.75">
      <c r="A69" s="25" t="s">
        <v>60</v>
      </c>
      <c r="B69" s="38">
        <v>37857427.73</v>
      </c>
      <c r="C69" s="38">
        <v>37821497.23</v>
      </c>
      <c r="D69" s="42">
        <f t="shared" si="1"/>
        <v>0.999050899594757</v>
      </c>
      <c r="E69" s="44"/>
    </row>
    <row r="70" spans="1:5" ht="12.75">
      <c r="A70" s="25" t="s">
        <v>71</v>
      </c>
      <c r="B70" s="38">
        <v>962803.03</v>
      </c>
      <c r="C70" s="38">
        <v>962803.03</v>
      </c>
      <c r="D70" s="42">
        <v>0</v>
      </c>
      <c r="E70" s="44"/>
    </row>
    <row r="71" spans="1:5" ht="26.25">
      <c r="A71" s="25" t="s">
        <v>61</v>
      </c>
      <c r="B71" s="38">
        <v>547737.6</v>
      </c>
      <c r="C71" s="38">
        <v>547727.6</v>
      </c>
      <c r="D71" s="42">
        <f t="shared" si="1"/>
        <v>0.9999817430828192</v>
      </c>
      <c r="E71" s="44"/>
    </row>
    <row r="72" spans="1:5" s="31" customFormat="1" ht="12.75">
      <c r="A72" s="26" t="s">
        <v>67</v>
      </c>
      <c r="B72" s="39">
        <f>B73</f>
        <v>4292424.16</v>
      </c>
      <c r="C72" s="39">
        <f>C73</f>
        <v>4286744.19</v>
      </c>
      <c r="D72" s="41">
        <f t="shared" si="1"/>
        <v>0.9986767454034645</v>
      </c>
      <c r="E72" s="44"/>
    </row>
    <row r="73" spans="1:5" s="32" customFormat="1" ht="12.75">
      <c r="A73" s="25" t="s">
        <v>68</v>
      </c>
      <c r="B73" s="38">
        <v>4292424.16</v>
      </c>
      <c r="C73" s="38">
        <v>4286744.19</v>
      </c>
      <c r="D73" s="41">
        <f t="shared" si="1"/>
        <v>0.9986767454034645</v>
      </c>
      <c r="E73" s="44"/>
    </row>
    <row r="74" spans="1:5" s="31" customFormat="1" ht="26.25">
      <c r="A74" s="26" t="s">
        <v>69</v>
      </c>
      <c r="B74" s="39">
        <f>B75</f>
        <v>86325.14</v>
      </c>
      <c r="C74" s="39">
        <f>C75</f>
        <v>27158.47</v>
      </c>
      <c r="D74" s="41">
        <f t="shared" si="1"/>
        <v>0.3146067298587642</v>
      </c>
      <c r="E74" s="44"/>
    </row>
    <row r="75" spans="1:5" s="32" customFormat="1" ht="26.25">
      <c r="A75" s="25" t="s">
        <v>70</v>
      </c>
      <c r="B75" s="38">
        <v>86325.14</v>
      </c>
      <c r="C75" s="38">
        <v>27158.47</v>
      </c>
      <c r="D75" s="41">
        <f t="shared" si="1"/>
        <v>0.3146067298587642</v>
      </c>
      <c r="E75" s="44"/>
    </row>
    <row r="76" spans="1:5" ht="12.75">
      <c r="A76" s="7" t="s">
        <v>18</v>
      </c>
      <c r="B76" s="36">
        <f>B24+B33+B35+B38+B43+B48+B51+B57+B60+B62+B68+B72+B74</f>
        <v>636715707.18</v>
      </c>
      <c r="C76" s="36">
        <f>C24+C33+C35+C38+C43+C48+C51+C57+C60+C62+C68+C72+C74</f>
        <v>622839520.4000001</v>
      </c>
      <c r="D76" s="41">
        <f t="shared" si="1"/>
        <v>0.9782066209086356</v>
      </c>
      <c r="E76" s="44"/>
    </row>
    <row r="77" spans="1:4" ht="12.75">
      <c r="A77" s="9"/>
      <c r="B77" s="10"/>
      <c r="C77" s="10"/>
      <c r="D77" s="23"/>
    </row>
    <row r="78" spans="1:4" ht="12.75">
      <c r="A78" s="1"/>
      <c r="B78" s="1"/>
      <c r="C78" s="1"/>
      <c r="D78" s="1"/>
    </row>
    <row r="79" spans="1:4" ht="12.75">
      <c r="A79" s="1"/>
      <c r="B79" s="11"/>
      <c r="C79" s="11"/>
      <c r="D79" s="1"/>
    </row>
    <row r="80" spans="1:4" ht="12.75">
      <c r="A80" s="1"/>
      <c r="B80" s="12"/>
      <c r="C80" s="1"/>
      <c r="D80" s="1"/>
    </row>
    <row r="81" spans="1:4" ht="12.75">
      <c r="A81" s="1"/>
      <c r="B81" s="12"/>
      <c r="C81" s="1"/>
      <c r="D81" s="1"/>
    </row>
    <row r="82" spans="1:4" ht="12.75">
      <c r="A82" s="1"/>
      <c r="B82" s="12"/>
      <c r="C82" s="1"/>
      <c r="D82" s="1"/>
    </row>
    <row r="83" spans="1:4" ht="12.75">
      <c r="A83" s="13"/>
      <c r="B83" s="12"/>
      <c r="C83" s="1"/>
      <c r="D83" s="1"/>
    </row>
    <row r="84" spans="1:4" ht="12.75">
      <c r="A84" s="14"/>
      <c r="B84" s="12"/>
      <c r="C84" s="1"/>
      <c r="D84" s="1"/>
    </row>
    <row r="85" spans="1:4" ht="12.75">
      <c r="A85" s="13"/>
      <c r="B85" s="12"/>
      <c r="C85" s="1"/>
      <c r="D85" s="1"/>
    </row>
    <row r="86" spans="1:4" ht="12.75">
      <c r="A86" s="15"/>
      <c r="B86" s="12"/>
      <c r="C86" s="1"/>
      <c r="D86" s="1"/>
    </row>
    <row r="87" spans="1:4" ht="12.75">
      <c r="A87" s="15"/>
      <c r="B87" s="12"/>
      <c r="C87" s="1"/>
      <c r="D87" s="1"/>
    </row>
    <row r="88" spans="1:4" ht="12.75">
      <c r="A88" s="15"/>
      <c r="B88" s="12"/>
      <c r="C88" s="1"/>
      <c r="D88" s="1"/>
    </row>
    <row r="89" spans="1:4" ht="12.75">
      <c r="A89" s="16"/>
      <c r="B89" s="12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Мильчакова Лариса Михайловна</cp:lastModifiedBy>
  <cp:lastPrinted>2016-01-20T09:33:16Z</cp:lastPrinted>
  <dcterms:created xsi:type="dcterms:W3CDTF">1996-10-08T23:32:33Z</dcterms:created>
  <dcterms:modified xsi:type="dcterms:W3CDTF">2021-02-10T06:50:20Z</dcterms:modified>
  <cp:category/>
  <cp:version/>
  <cp:contentType/>
  <cp:contentStatus/>
</cp:coreProperties>
</file>