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<sst xmlns="http://schemas.openxmlformats.org/spreadsheetml/2006/main" count="77" uniqueCount="77">
  <si>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</si>
  <si>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</si>
  <si>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</si>
  <si>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</si>
  <si>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</si>
  <si>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</si>
  <si>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</si>
  <si>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</si>
  <si>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</si>
  <si>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</si>
  <si>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</si>
  <si>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</si>
  <si>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</si>
  <si>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</si>
  <si>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</si>
  <si>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</si>
  <si>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</si>
  <si>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</si>
  <si>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</si>
  <si>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</si>
  <si>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</si>
  <si>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</si>
  <si>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</si>
  <si>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</si>
  <si>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</si>
  <si>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</si>
  <si>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</si>
  <si>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</si>
  <si>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</si>
  <si>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</si>
  <si>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</si>
  <si>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</si>
  <si>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</si>
  <si>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</si>
  <si>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</si>
  <si>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</si>
  <si>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</si>
  <si>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</si>
  <si>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</si>
  <si>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</si>
  <si>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</si>
  <si>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</si>
  <si>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</si>
  <si>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</si>
  <si>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</si>
  <si>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</si>
  <si>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</si>
  <si>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</si>
  <si>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</si>
  <si>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</si>
  <si>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</si>
  <si>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</si>
  <si>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</si>
  <si>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</si>
  <si>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</si>
  <si>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</si>
  <si>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</si>
  <si>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</si>
  <si>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</si>
  <si>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</si>
  <si>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</si>
  <si>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</si>
  <si>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</si>
  <si>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</si>
  <si>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</si>
  <si>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</si>
  <si>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</si>
  <si>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</si>
  <si>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</si>
  <si>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</si>
  <si>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</si>
  <si>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</si>
  <si>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</si>
  <si>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</si>
  <si>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</si>
  <si>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</si>
  <si>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января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</si>
</sst>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50">
      <selection activeCell="C51" sqref="C5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76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2">
        <v>50084552.91</v>
      </c>
      <c r="C7" s="32">
        <v>50089073.6</v>
      </c>
      <c r="D7" s="5">
        <f>C7/B7</f>
        <v>1.0000902611631202</v>
      </c>
      <c r="E7" s="41"/>
    </row>
    <row r="8" spans="1:5" ht="12.75">
      <c r="A8" s="40" t="s">
        <v>7</v>
      </c>
      <c r="B8" s="32">
        <v>110298702.14</v>
      </c>
      <c r="C8" s="32">
        <v>110113780.23</v>
      </c>
      <c r="D8" s="5">
        <f aca="true" t="shared" si="0" ref="D8:D21">C8/B8</f>
        <v>0.9983234443704943</v>
      </c>
      <c r="E8" s="41"/>
    </row>
    <row r="9" spans="1:5" ht="25.5" customHeight="1">
      <c r="A9" s="17" t="s">
        <v>22</v>
      </c>
      <c r="B9" s="32">
        <v>623723.52</v>
      </c>
      <c r="C9" s="32">
        <v>711072.6</v>
      </c>
      <c r="D9" s="5">
        <f t="shared" si="0"/>
        <v>1.140044550508533</v>
      </c>
      <c r="E9" s="41"/>
    </row>
    <row r="10" spans="1:5" ht="12.75">
      <c r="A10" s="3" t="s">
        <v>8</v>
      </c>
      <c r="B10" s="32">
        <v>19522373.63</v>
      </c>
      <c r="C10" s="32">
        <v>19719259.15</v>
      </c>
      <c r="D10" s="5">
        <f t="shared" si="0"/>
        <v>1.0100851220108524</v>
      </c>
      <c r="E10" s="41"/>
    </row>
    <row r="11" spans="1:5" ht="12.75">
      <c r="A11" s="3" t="s">
        <v>9</v>
      </c>
      <c r="B11" s="32">
        <v>10742456.85</v>
      </c>
      <c r="C11" s="32">
        <v>10678883.5</v>
      </c>
      <c r="D11" s="5">
        <f t="shared" si="0"/>
        <v>0.9940820474415032</v>
      </c>
      <c r="E11" s="41"/>
    </row>
    <row r="12" spans="1:5" ht="12.75">
      <c r="A12" s="3" t="s">
        <v>10</v>
      </c>
      <c r="B12" s="32">
        <v>3750050.65</v>
      </c>
      <c r="C12" s="32">
        <v>3769125.04</v>
      </c>
      <c r="D12" s="5">
        <f t="shared" si="0"/>
        <v>1.005086435299214</v>
      </c>
      <c r="E12" s="41"/>
    </row>
    <row r="13" spans="1:5" ht="26.25">
      <c r="A13" s="20" t="s">
        <v>26</v>
      </c>
      <c r="B13" s="33">
        <v>90.36</v>
      </c>
      <c r="C13" s="33">
        <v>90.36</v>
      </c>
      <c r="D13" s="5">
        <f t="shared" si="0"/>
        <v>1</v>
      </c>
      <c r="E13" s="41"/>
    </row>
    <row r="14" spans="1:5" ht="27" customHeight="1">
      <c r="A14" s="20" t="s">
        <v>23</v>
      </c>
      <c r="B14" s="33">
        <v>15432612.05</v>
      </c>
      <c r="C14" s="33">
        <v>15543217.7</v>
      </c>
      <c r="D14" s="18">
        <f>C14/B14</f>
        <v>1.0071670077393022</v>
      </c>
      <c r="E14" s="41"/>
    </row>
    <row r="15" spans="1:5" ht="12.75">
      <c r="A15" s="4" t="s">
        <v>11</v>
      </c>
      <c r="B15" s="32">
        <v>-596837.78</v>
      </c>
      <c r="C15" s="34">
        <v>-596837.78</v>
      </c>
      <c r="D15" s="5">
        <f t="shared" si="0"/>
        <v>1</v>
      </c>
      <c r="E15" s="41"/>
    </row>
    <row r="16" spans="1:5" ht="26.25">
      <c r="A16" s="19" t="s">
        <v>24</v>
      </c>
      <c r="B16" s="33">
        <v>6258155.76</v>
      </c>
      <c r="C16" s="33">
        <v>5724959.43</v>
      </c>
      <c r="D16" s="18">
        <f>C16/B16</f>
        <v>0.9147997668245956</v>
      </c>
      <c r="E16" s="41"/>
    </row>
    <row r="17" spans="1:5" ht="25.5" customHeight="1">
      <c r="A17" s="21" t="s">
        <v>25</v>
      </c>
      <c r="B17" s="33">
        <v>1340169.71</v>
      </c>
      <c r="C17" s="33">
        <v>1338906.53</v>
      </c>
      <c r="D17" s="18">
        <f t="shared" si="0"/>
        <v>0.9990574477317504</v>
      </c>
      <c r="E17" s="41"/>
    </row>
    <row r="18" spans="1:5" ht="12.75">
      <c r="A18" s="3" t="s">
        <v>12</v>
      </c>
      <c r="B18" s="32">
        <v>505595.55</v>
      </c>
      <c r="C18" s="32">
        <v>530781.62</v>
      </c>
      <c r="D18" s="5">
        <f t="shared" si="0"/>
        <v>1.0498146591677875</v>
      </c>
      <c r="E18" s="41"/>
    </row>
    <row r="19" spans="1:5" ht="12.75">
      <c r="A19" s="3" t="s">
        <v>17</v>
      </c>
      <c r="B19" s="32">
        <v>0</v>
      </c>
      <c r="C19" s="32">
        <v>250</v>
      </c>
      <c r="D19" s="5">
        <v>0</v>
      </c>
      <c r="E19" s="41"/>
    </row>
    <row r="20" spans="1:5" ht="12.75">
      <c r="A20" s="3" t="s">
        <v>13</v>
      </c>
      <c r="B20" s="32">
        <v>573554468.42</v>
      </c>
      <c r="C20" s="32">
        <v>563714409.99</v>
      </c>
      <c r="D20" s="5">
        <f>C20/B20</f>
        <v>0.9828437245775334</v>
      </c>
      <c r="E20" s="41"/>
    </row>
    <row r="21" spans="1:5" ht="12.75">
      <c r="A21" s="7" t="s">
        <v>14</v>
      </c>
      <c r="B21" s="35">
        <f>B7+B8+B9+B10+B11+B12+B13+B14+B15+B16+B17+B18+B19+B20</f>
        <v>791516113.77</v>
      </c>
      <c r="C21" s="35">
        <f>C7+C8+C9+C10+C11+C12+C13+C14+C15+C16+C17+C18+C19+C20</f>
        <v>781336971.97</v>
      </c>
      <c r="D21" s="8">
        <f>C21/B21</f>
        <v>0.9871396910019726</v>
      </c>
      <c r="E21" s="41"/>
    </row>
    <row r="22" spans="1:5" ht="12.75">
      <c r="A22" s="3"/>
      <c r="B22" s="4"/>
      <c r="C22" s="29"/>
      <c r="D22" s="6"/>
      <c r="E22" s="41"/>
    </row>
    <row r="23" spans="1:5" ht="15">
      <c r="A23" s="47" t="s">
        <v>15</v>
      </c>
      <c r="B23" s="47"/>
      <c r="C23" s="47"/>
      <c r="D23" s="6"/>
      <c r="E23" s="41"/>
    </row>
    <row r="24" spans="1:5" ht="12.75">
      <c r="A24" s="23" t="s">
        <v>27</v>
      </c>
      <c r="B24" s="36">
        <f>B25+B26+B27+B28+B29+B30+B31+B32</f>
        <v>47969327.70999999</v>
      </c>
      <c r="C24" s="36">
        <f>C25+C26+C27+C28+C29+C30+C31+C32</f>
        <v>46795643.669999994</v>
      </c>
      <c r="D24" s="8">
        <f>C24/B24</f>
        <v>0.9755326143594185</v>
      </c>
      <c r="E24" s="41"/>
    </row>
    <row r="25" spans="1:5" ht="39">
      <c r="A25" s="24" t="s">
        <v>28</v>
      </c>
      <c r="B25" s="37">
        <v>1935547.6</v>
      </c>
      <c r="C25" s="37">
        <v>1911118.33</v>
      </c>
      <c r="D25" s="8">
        <f aca="true" t="shared" si="1" ref="D25:D76">C25/B25</f>
        <v>0.9873786260797719</v>
      </c>
      <c r="E25" s="41"/>
    </row>
    <row r="26" spans="1:5" ht="52.5">
      <c r="A26" s="24" t="s">
        <v>29</v>
      </c>
      <c r="B26" s="37">
        <v>6483884.1</v>
      </c>
      <c r="C26" s="37">
        <v>6445390.93</v>
      </c>
      <c r="D26" s="8">
        <f t="shared" si="1"/>
        <v>0.9940632544619359</v>
      </c>
      <c r="E26" s="41"/>
    </row>
    <row r="27" spans="1:5" ht="52.5">
      <c r="A27" s="24" t="s">
        <v>30</v>
      </c>
      <c r="B27" s="37">
        <v>19022129.08</v>
      </c>
      <c r="C27" s="37">
        <v>18628425.49</v>
      </c>
      <c r="D27" s="8">
        <f t="shared" si="1"/>
        <v>0.9793028641355429</v>
      </c>
      <c r="E27" s="41"/>
    </row>
    <row r="28" spans="1:5" ht="12.75">
      <c r="A28" s="24" t="s">
        <v>62</v>
      </c>
      <c r="B28" s="37">
        <v>4700</v>
      </c>
      <c r="C28" s="37">
        <v>0</v>
      </c>
      <c r="D28" s="8">
        <f t="shared" si="1"/>
        <v>0</v>
      </c>
      <c r="E28" s="41"/>
    </row>
    <row r="29" spans="1:5" ht="39">
      <c r="A29" s="24" t="s">
        <v>31</v>
      </c>
      <c r="B29" s="37">
        <v>9379605.27</v>
      </c>
      <c r="C29" s="37">
        <v>9379605.27</v>
      </c>
      <c r="D29" s="8">
        <f t="shared" si="1"/>
        <v>1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11143461.66</v>
      </c>
      <c r="C32" s="37">
        <v>10431103.65</v>
      </c>
      <c r="D32" s="8">
        <f t="shared" si="1"/>
        <v>0.9360739030891053</v>
      </c>
      <c r="E32" s="41"/>
    </row>
    <row r="33" spans="1:5" ht="12.75">
      <c r="A33" s="25" t="s">
        <v>21</v>
      </c>
      <c r="B33" s="38">
        <f>B34</f>
        <v>2107100</v>
      </c>
      <c r="C33" s="38">
        <f>C34</f>
        <v>2095407.36</v>
      </c>
      <c r="D33" s="8">
        <f t="shared" si="1"/>
        <v>0.9944508376441555</v>
      </c>
      <c r="E33" s="41"/>
    </row>
    <row r="34" spans="1:5" ht="12.75">
      <c r="A34" s="24" t="s">
        <v>34</v>
      </c>
      <c r="B34" s="37">
        <v>2107100</v>
      </c>
      <c r="C34" s="37">
        <v>2095407.36</v>
      </c>
      <c r="D34" s="8">
        <f t="shared" si="1"/>
        <v>0.9944508376441555</v>
      </c>
      <c r="E34" s="41"/>
    </row>
    <row r="35" spans="1:5" ht="26.25">
      <c r="A35" s="26" t="s">
        <v>35</v>
      </c>
      <c r="B35" s="38">
        <f>B36+B37</f>
        <v>4539635.57</v>
      </c>
      <c r="C35" s="38">
        <f>C36+C37</f>
        <v>4534890.23</v>
      </c>
      <c r="D35" s="8">
        <f t="shared" si="1"/>
        <v>0.99895468701687</v>
      </c>
      <c r="E35" s="41"/>
    </row>
    <row r="36" spans="1:5" ht="39">
      <c r="A36" s="21" t="s">
        <v>36</v>
      </c>
      <c r="B36" s="37">
        <v>4539635.57</v>
      </c>
      <c r="C36" s="37">
        <v>4534890.23</v>
      </c>
      <c r="D36" s="8">
        <f t="shared" si="1"/>
        <v>0.99895468701687</v>
      </c>
      <c r="E36" s="41"/>
    </row>
    <row r="37" spans="1:5" ht="26.25" hidden="1">
      <c r="A37" s="42" t="s">
        <v>75</v>
      </c>
      <c r="B37" s="43">
        <v>0</v>
      </c>
      <c r="C37" s="43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30574975.45</v>
      </c>
      <c r="C38" s="39">
        <f>C39+C40+C41+C42</f>
        <v>30574974.95</v>
      </c>
      <c r="D38" s="8">
        <f t="shared" si="1"/>
        <v>0.9999999836467571</v>
      </c>
      <c r="E38" s="41"/>
    </row>
    <row r="39" spans="1:5" ht="12.75">
      <c r="A39" s="24" t="s">
        <v>38</v>
      </c>
      <c r="B39" s="37">
        <v>6552881.8</v>
      </c>
      <c r="C39" s="37">
        <v>6552881.3</v>
      </c>
      <c r="D39" s="8">
        <f t="shared" si="1"/>
        <v>0.9999999236976929</v>
      </c>
      <c r="E39" s="41"/>
    </row>
    <row r="40" spans="1:5" ht="12.75">
      <c r="A40" s="24" t="s">
        <v>39</v>
      </c>
      <c r="B40" s="37">
        <v>23474640.65</v>
      </c>
      <c r="C40" s="37">
        <v>23474640.65</v>
      </c>
      <c r="D40" s="8">
        <f t="shared" si="1"/>
        <v>1</v>
      </c>
      <c r="E40" s="41"/>
    </row>
    <row r="41" spans="1:5" ht="12.75">
      <c r="A41" s="28" t="s">
        <v>40</v>
      </c>
      <c r="B41" s="37">
        <v>547453</v>
      </c>
      <c r="C41" s="37">
        <v>547453</v>
      </c>
      <c r="D41" s="8">
        <f t="shared" si="1"/>
        <v>1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168670385.93</v>
      </c>
      <c r="C43" s="38">
        <f>C44+C45+C46+C47</f>
        <v>158510867.48000002</v>
      </c>
      <c r="D43" s="8">
        <f t="shared" si="1"/>
        <v>0.9397670290846651</v>
      </c>
      <c r="E43" s="41"/>
    </row>
    <row r="44" spans="1:5" ht="12.75">
      <c r="A44" s="24" t="s">
        <v>41</v>
      </c>
      <c r="B44" s="37">
        <v>4360776</v>
      </c>
      <c r="C44" s="37">
        <v>4360776</v>
      </c>
      <c r="D44" s="8">
        <f t="shared" si="1"/>
        <v>1</v>
      </c>
      <c r="E44" s="41"/>
    </row>
    <row r="45" spans="1:5" ht="12.75">
      <c r="A45" s="24" t="s">
        <v>42</v>
      </c>
      <c r="B45" s="37">
        <v>26679182.1</v>
      </c>
      <c r="C45" s="37">
        <v>23340725.35</v>
      </c>
      <c r="D45" s="8">
        <f t="shared" si="1"/>
        <v>0.8748666005769344</v>
      </c>
      <c r="E45" s="41"/>
    </row>
    <row r="46" spans="1:5" ht="12.75">
      <c r="A46" s="24" t="s">
        <v>43</v>
      </c>
      <c r="B46" s="37">
        <v>69530991.13</v>
      </c>
      <c r="C46" s="37">
        <v>66976019.57</v>
      </c>
      <c r="D46" s="8">
        <f t="shared" si="1"/>
        <v>0.9632542048016683</v>
      </c>
      <c r="E46" s="41"/>
    </row>
    <row r="47" spans="1:5" ht="26.25">
      <c r="A47" s="24" t="s">
        <v>44</v>
      </c>
      <c r="B47" s="37">
        <v>68099436.7</v>
      </c>
      <c r="C47" s="37">
        <v>63833346.56</v>
      </c>
      <c r="D47" s="8">
        <f t="shared" si="1"/>
        <v>0.9373549863739181</v>
      </c>
      <c r="E47" s="41"/>
    </row>
    <row r="48" spans="1:5" s="30" customFormat="1" ht="12.75">
      <c r="A48" s="25" t="s">
        <v>65</v>
      </c>
      <c r="B48" s="38">
        <f>B49+B50</f>
        <v>11117057.49</v>
      </c>
      <c r="C48" s="38">
        <f>C49+C50</f>
        <v>10963123.58</v>
      </c>
      <c r="D48" s="8">
        <f t="shared" si="1"/>
        <v>0.986153358463922</v>
      </c>
      <c r="E48" s="41"/>
    </row>
    <row r="49" spans="1:5" s="31" customFormat="1" ht="26.25">
      <c r="A49" s="24" t="s">
        <v>66</v>
      </c>
      <c r="B49" s="37">
        <v>995600</v>
      </c>
      <c r="C49" s="37">
        <v>988342.88</v>
      </c>
      <c r="D49" s="8">
        <f t="shared" si="1"/>
        <v>0.9927108075532343</v>
      </c>
      <c r="E49" s="41"/>
    </row>
    <row r="50" spans="1:5" s="31" customFormat="1" ht="12.75">
      <c r="A50" s="24" t="s">
        <v>73</v>
      </c>
      <c r="B50" s="37">
        <v>10121457.49</v>
      </c>
      <c r="C50" s="37">
        <v>9974780.7</v>
      </c>
      <c r="D50" s="8">
        <f t="shared" si="1"/>
        <v>0.9855083331481738</v>
      </c>
      <c r="E50" s="41"/>
    </row>
    <row r="51" spans="1:5" ht="12.75">
      <c r="A51" s="25" t="s">
        <v>16</v>
      </c>
      <c r="B51" s="38">
        <f>B52+B53+B55+B56+B54</f>
        <v>383675949.17</v>
      </c>
      <c r="C51" s="38">
        <f>C52+C53+C55+C56+C54</f>
        <v>381113582.45</v>
      </c>
      <c r="D51" s="8">
        <f t="shared" si="1"/>
        <v>0.9933215341604207</v>
      </c>
      <c r="E51" s="41"/>
    </row>
    <row r="52" spans="1:5" ht="12.75">
      <c r="A52" s="24" t="s">
        <v>45</v>
      </c>
      <c r="B52" s="37">
        <v>158552844.96</v>
      </c>
      <c r="C52" s="37">
        <v>157078730.84</v>
      </c>
      <c r="D52" s="8">
        <f t="shared" si="1"/>
        <v>0.9907026952409974</v>
      </c>
      <c r="E52" s="41"/>
    </row>
    <row r="53" spans="1:5" ht="12.75">
      <c r="A53" s="24" t="s">
        <v>46</v>
      </c>
      <c r="B53" s="37">
        <v>152620288.66</v>
      </c>
      <c r="C53" s="37">
        <v>152426481.47</v>
      </c>
      <c r="D53" s="8">
        <f t="shared" si="1"/>
        <v>0.998730134822168</v>
      </c>
      <c r="E53" s="41"/>
    </row>
    <row r="54" spans="1:5" ht="12.75">
      <c r="A54" s="24" t="s">
        <v>74</v>
      </c>
      <c r="B54" s="37">
        <v>35220582.17</v>
      </c>
      <c r="C54" s="37">
        <v>35219671.05</v>
      </c>
      <c r="D54" s="8">
        <f t="shared" si="1"/>
        <v>0.9999741310352109</v>
      </c>
      <c r="E54" s="41"/>
    </row>
    <row r="55" spans="1:5" ht="12.75">
      <c r="A55" s="24" t="s">
        <v>47</v>
      </c>
      <c r="B55" s="37">
        <v>12901720.37</v>
      </c>
      <c r="C55" s="37">
        <v>12316477.95</v>
      </c>
      <c r="D55" s="8">
        <f t="shared" si="1"/>
        <v>0.9546384200543636</v>
      </c>
      <c r="E55" s="41"/>
    </row>
    <row r="56" spans="1:5" ht="12.75">
      <c r="A56" s="24" t="s">
        <v>48</v>
      </c>
      <c r="B56" s="44">
        <v>24380513.01</v>
      </c>
      <c r="C56" s="37">
        <v>24072221.14</v>
      </c>
      <c r="D56" s="8">
        <f t="shared" si="1"/>
        <v>0.9873549883928385</v>
      </c>
      <c r="E56" s="41"/>
    </row>
    <row r="57" spans="1:5" ht="12.75">
      <c r="A57" s="25" t="s">
        <v>49</v>
      </c>
      <c r="B57" s="38">
        <f>B58+B59</f>
        <v>73008164.92</v>
      </c>
      <c r="C57" s="38">
        <f>C58+C59</f>
        <v>72700627.37</v>
      </c>
      <c r="D57" s="8">
        <f t="shared" si="1"/>
        <v>0.9957876279956223</v>
      </c>
      <c r="E57" s="41"/>
    </row>
    <row r="58" spans="1:5" ht="12.75">
      <c r="A58" s="24" t="s">
        <v>50</v>
      </c>
      <c r="B58" s="37">
        <v>70059820.3</v>
      </c>
      <c r="C58" s="37">
        <v>69757054.28</v>
      </c>
      <c r="D58" s="8">
        <f t="shared" si="1"/>
        <v>0.9956784642223812</v>
      </c>
      <c r="E58" s="41"/>
    </row>
    <row r="59" spans="1:5" ht="12.75">
      <c r="A59" s="24" t="s">
        <v>51</v>
      </c>
      <c r="B59" s="37">
        <v>2948344.62</v>
      </c>
      <c r="C59" s="37">
        <v>2943573.09</v>
      </c>
      <c r="D59" s="8">
        <f t="shared" si="1"/>
        <v>0.9983816240585878</v>
      </c>
      <c r="E59" s="41"/>
    </row>
    <row r="60" spans="1:5" ht="12.75">
      <c r="A60" s="25" t="s">
        <v>52</v>
      </c>
      <c r="B60" s="38">
        <f>B61</f>
        <v>60338</v>
      </c>
      <c r="C60" s="38">
        <f>C61</f>
        <v>50750</v>
      </c>
      <c r="D60" s="8">
        <f t="shared" si="1"/>
        <v>0.8410951639099739</v>
      </c>
      <c r="E60" s="41"/>
    </row>
    <row r="61" spans="1:5" ht="12.75">
      <c r="A61" s="24" t="s">
        <v>53</v>
      </c>
      <c r="B61" s="37">
        <v>60338</v>
      </c>
      <c r="C61" s="37">
        <v>50750</v>
      </c>
      <c r="D61" s="8">
        <f t="shared" si="1"/>
        <v>0.8410951639099739</v>
      </c>
      <c r="E61" s="41"/>
    </row>
    <row r="62" spans="1:5" ht="12.75">
      <c r="A62" s="25" t="s">
        <v>54</v>
      </c>
      <c r="B62" s="38">
        <f>B63+B64+B65+B66+B67</f>
        <v>26369056.849999998</v>
      </c>
      <c r="C62" s="38">
        <f>C63+C64+C65+C66+C67</f>
        <v>24673632.26</v>
      </c>
      <c r="D62" s="8">
        <f t="shared" si="1"/>
        <v>0.935704010968447</v>
      </c>
      <c r="E62" s="41"/>
    </row>
    <row r="63" spans="1:5" ht="12.75">
      <c r="A63" s="24" t="s">
        <v>55</v>
      </c>
      <c r="B63" s="37">
        <v>1288770.56</v>
      </c>
      <c r="C63" s="37">
        <v>1288770.56</v>
      </c>
      <c r="D63" s="8">
        <f t="shared" si="1"/>
        <v>1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16889486.29</v>
      </c>
      <c r="C65" s="37">
        <v>15373700.12</v>
      </c>
      <c r="D65" s="8">
        <f t="shared" si="1"/>
        <v>0.9102526776733598</v>
      </c>
      <c r="E65" s="41"/>
    </row>
    <row r="66" spans="1:5" ht="12.75">
      <c r="A66" s="24" t="s">
        <v>58</v>
      </c>
      <c r="B66" s="37">
        <v>7456100</v>
      </c>
      <c r="C66" s="37">
        <v>7282260.3</v>
      </c>
      <c r="D66" s="8">
        <f t="shared" si="1"/>
        <v>0.9766849022947653</v>
      </c>
      <c r="E66" s="41"/>
    </row>
    <row r="67" spans="1:5" ht="12.75">
      <c r="A67" s="24" t="s">
        <v>59</v>
      </c>
      <c r="B67" s="37">
        <v>734700</v>
      </c>
      <c r="C67" s="37">
        <v>728901.28</v>
      </c>
      <c r="D67" s="8">
        <f t="shared" si="1"/>
        <v>0.9921073635497483</v>
      </c>
      <c r="E67" s="41"/>
    </row>
    <row r="68" spans="1:5" ht="12.75">
      <c r="A68" s="25" t="s">
        <v>20</v>
      </c>
      <c r="B68" s="38">
        <f>B69+B71+B70</f>
        <v>46254859.99</v>
      </c>
      <c r="C68" s="38">
        <f>C69+C71+C70</f>
        <v>45996294.910000004</v>
      </c>
      <c r="D68" s="8">
        <f t="shared" si="1"/>
        <v>0.9944099910786478</v>
      </c>
      <c r="E68" s="41"/>
    </row>
    <row r="69" spans="1:5" ht="12.75">
      <c r="A69" s="24" t="s">
        <v>60</v>
      </c>
      <c r="B69" s="37">
        <v>40909939.72</v>
      </c>
      <c r="C69" s="37">
        <v>40909701.96</v>
      </c>
      <c r="D69" s="8">
        <f t="shared" si="1"/>
        <v>0.999994188209476</v>
      </c>
      <c r="E69" s="41"/>
    </row>
    <row r="70" spans="1:5" ht="12.75">
      <c r="A70" s="24" t="s">
        <v>71</v>
      </c>
      <c r="B70" s="37">
        <v>4781939.35</v>
      </c>
      <c r="C70" s="37">
        <v>4524782.28</v>
      </c>
      <c r="D70" s="8">
        <f t="shared" si="1"/>
        <v>0.9462232681809318</v>
      </c>
      <c r="E70" s="41"/>
    </row>
    <row r="71" spans="1:5" ht="26.25">
      <c r="A71" s="24" t="s">
        <v>61</v>
      </c>
      <c r="B71" s="37">
        <v>562980.92</v>
      </c>
      <c r="C71" s="37">
        <v>561810.67</v>
      </c>
      <c r="D71" s="8">
        <f t="shared" si="1"/>
        <v>0.9979213327513835</v>
      </c>
      <c r="E71" s="41"/>
    </row>
    <row r="72" spans="1:5" s="30" customFormat="1" ht="12.75">
      <c r="A72" s="25" t="s">
        <v>67</v>
      </c>
      <c r="B72" s="38">
        <f>B73</f>
        <v>4275725.85</v>
      </c>
      <c r="C72" s="38">
        <f>C73</f>
        <v>4268342.96</v>
      </c>
      <c r="D72" s="8">
        <f t="shared" si="1"/>
        <v>0.9982733013623875</v>
      </c>
      <c r="E72" s="41"/>
    </row>
    <row r="73" spans="1:5" s="31" customFormat="1" ht="12.75">
      <c r="A73" s="24" t="s">
        <v>68</v>
      </c>
      <c r="B73" s="37">
        <v>4275725.85</v>
      </c>
      <c r="C73" s="37">
        <v>4268342.96</v>
      </c>
      <c r="D73" s="8">
        <f t="shared" si="1"/>
        <v>0.9982733013623875</v>
      </c>
      <c r="E73" s="41"/>
    </row>
    <row r="74" spans="1:5" s="30" customFormat="1" ht="26.25">
      <c r="A74" s="25" t="s">
        <v>69</v>
      </c>
      <c r="B74" s="38">
        <f>B75</f>
        <v>136217.15</v>
      </c>
      <c r="C74" s="38">
        <f>C75</f>
        <v>100996.55</v>
      </c>
      <c r="D74" s="8">
        <f t="shared" si="1"/>
        <v>0.7414378439131931</v>
      </c>
      <c r="E74" s="41"/>
    </row>
    <row r="75" spans="1:5" s="31" customFormat="1" ht="26.25">
      <c r="A75" s="24" t="s">
        <v>70</v>
      </c>
      <c r="B75" s="37">
        <v>136217.15</v>
      </c>
      <c r="C75" s="37">
        <v>100996.55</v>
      </c>
      <c r="D75" s="8">
        <f t="shared" si="1"/>
        <v>0.7414378439131931</v>
      </c>
      <c r="E75" s="41"/>
    </row>
    <row r="76" spans="1:5" ht="12.75">
      <c r="A76" s="7" t="s">
        <v>18</v>
      </c>
      <c r="B76" s="35">
        <f>B24+B33+B35+B38+B43+B48+B51+B57+B60+B62+B68+B72+B74</f>
        <v>798758794.08</v>
      </c>
      <c r="C76" s="35">
        <f>C24+C33+C35+C38+C43+C48+C51+C57+C60+C62+C68+C72+C74</f>
        <v>782379133.77</v>
      </c>
      <c r="D76" s="8">
        <f t="shared" si="1"/>
        <v>0.9794936087947977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2022-01-25T03:33:01Z</dcterms:modified>
  <cp:category/>
  <cp:version/>
  <cp:contentType/>
  <cp:contentStatus/>
</cp:coreProperties>
</file>