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<sst xmlns="http://schemas.openxmlformats.org/spreadsheetml/2006/main" count="77" uniqueCount="77">
  <si>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</si>
  <si>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</si>
  <si>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</si>
  <si>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</si>
  <si>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</si>
  <si>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</si>
  <si>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</si>
  <si>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</si>
  <si>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</si>
  <si>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</si>
  <si>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</si>
  <si>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</si>
  <si>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</si>
  <si>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</si>
  <si>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</si>
  <si>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</si>
  <si>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</si>
  <si>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</si>
  <si>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</si>
  <si>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</si>
  <si>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</si>
  <si>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</si>
  <si>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</si>
  <si>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</si>
  <si>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</si>
  <si>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</si>
  <si>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</si>
  <si>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</si>
  <si>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</si>
  <si>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</si>
  <si>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</si>
  <si>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</si>
  <si>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</si>
  <si>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</si>
  <si>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</si>
  <si>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</si>
  <si>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</si>
  <si>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</si>
  <si>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</si>
  <si>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</si>
  <si>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</si>
  <si>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</si>
  <si>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</si>
  <si>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</si>
  <si>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</si>
  <si>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</si>
  <si>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</si>
  <si>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</si>
  <si>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</si>
  <si>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</si>
  <si>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</si>
  <si>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</si>
  <si>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</si>
  <si>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</si>
  <si>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</si>
  <si>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</si>
  <si>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</si>
  <si>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</si>
  <si>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</si>
  <si>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</si>
  <si>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</si>
  <si>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</si>
  <si>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</si>
  <si>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</si>
  <si>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</si>
  <si>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</si>
  <si>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</si>
  <si>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</si>
  <si>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</si>
  <si>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</si>
  <si>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</si>
  <si>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</si>
  <si>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</si>
  <si>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Дополнительное образование детей</t>
  </si>
  <si>
    <t>Гражданская оборона</t>
  </si>
  <si>
    <t>Другие вопросы в области охраны окружающей среды</t>
  </si>
  <si>
    <t>о ходе исполнения местного бюджета  города Бородино на 1 февраля 2024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</si>
</sst>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76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5" ht="12.75">
      <c r="A7" s="3" t="s">
        <v>6</v>
      </c>
      <c r="B7" s="32">
        <v>37490500</v>
      </c>
      <c r="C7" s="32">
        <v>54804.9</v>
      </c>
      <c r="D7" s="5">
        <f>C7/B7</f>
        <v>0.0014618343313639456</v>
      </c>
      <c r="E7" s="41"/>
    </row>
    <row r="8" spans="1:5" ht="12.75">
      <c r="A8" s="40" t="s">
        <v>7</v>
      </c>
      <c r="B8" s="32">
        <v>165114211</v>
      </c>
      <c r="C8" s="32">
        <v>8155735.69</v>
      </c>
      <c r="D8" s="5">
        <f aca="true" t="shared" si="0" ref="D8:D18">C8/B8</f>
        <v>0.04939451086981241</v>
      </c>
      <c r="E8" s="41"/>
    </row>
    <row r="9" spans="1:5" ht="25.5" customHeight="1">
      <c r="A9" s="17" t="s">
        <v>22</v>
      </c>
      <c r="B9" s="32">
        <v>1774400</v>
      </c>
      <c r="C9" s="32">
        <v>153868.43</v>
      </c>
      <c r="D9" s="5">
        <f t="shared" si="0"/>
        <v>0.0867157518034265</v>
      </c>
      <c r="E9" s="41"/>
    </row>
    <row r="10" spans="1:5" ht="12.75">
      <c r="A10" s="3" t="s">
        <v>8</v>
      </c>
      <c r="B10" s="32">
        <v>25097030.59</v>
      </c>
      <c r="C10" s="32">
        <v>2681682.39</v>
      </c>
      <c r="D10" s="5">
        <f t="shared" si="0"/>
        <v>0.10685257685698188</v>
      </c>
      <c r="E10" s="41"/>
    </row>
    <row r="11" spans="1:5" ht="12.75">
      <c r="A11" s="3" t="s">
        <v>9</v>
      </c>
      <c r="B11" s="32">
        <v>12026761.75</v>
      </c>
      <c r="C11" s="32">
        <v>419546.89</v>
      </c>
      <c r="D11" s="5">
        <f t="shared" si="0"/>
        <v>0.034884443437153814</v>
      </c>
      <c r="E11" s="41"/>
    </row>
    <row r="12" spans="1:5" ht="12.75">
      <c r="A12" s="3" t="s">
        <v>10</v>
      </c>
      <c r="B12" s="32">
        <v>4200000</v>
      </c>
      <c r="C12" s="32">
        <v>291677.07</v>
      </c>
      <c r="D12" s="5">
        <f t="shared" si="0"/>
        <v>0.06944692142857144</v>
      </c>
      <c r="E12" s="41"/>
    </row>
    <row r="13" spans="1:5" ht="25.5" hidden="1">
      <c r="A13" s="20" t="s">
        <v>26</v>
      </c>
      <c r="B13" s="33">
        <v>0</v>
      </c>
      <c r="C13" s="33">
        <v>0</v>
      </c>
      <c r="D13" s="5" t="e">
        <f t="shared" si="0"/>
        <v>#DIV/0!</v>
      </c>
      <c r="E13" s="41"/>
    </row>
    <row r="14" spans="1:5" ht="27" customHeight="1">
      <c r="A14" s="20" t="s">
        <v>23</v>
      </c>
      <c r="B14" s="33">
        <v>11364680.3</v>
      </c>
      <c r="C14" s="33">
        <v>1479359.31</v>
      </c>
      <c r="D14" s="18">
        <f>C14/B14</f>
        <v>0.1301716608781331</v>
      </c>
      <c r="E14" s="41"/>
    </row>
    <row r="15" spans="1:5" ht="12.75">
      <c r="A15" s="4" t="s">
        <v>11</v>
      </c>
      <c r="B15" s="32">
        <v>67114.71</v>
      </c>
      <c r="C15" s="34">
        <v>0</v>
      </c>
      <c r="D15" s="5">
        <f t="shared" si="0"/>
        <v>0</v>
      </c>
      <c r="E15" s="41"/>
    </row>
    <row r="16" spans="1:5" ht="25.5">
      <c r="A16" s="19" t="s">
        <v>24</v>
      </c>
      <c r="B16" s="33">
        <v>7996700.92</v>
      </c>
      <c r="C16" s="33">
        <v>705577.27</v>
      </c>
      <c r="D16" s="18">
        <f>C16/B16</f>
        <v>0.08823354494043026</v>
      </c>
      <c r="E16" s="41"/>
    </row>
    <row r="17" spans="1:5" ht="25.5" customHeight="1">
      <c r="A17" s="21" t="s">
        <v>25</v>
      </c>
      <c r="B17" s="33">
        <v>380000</v>
      </c>
      <c r="C17" s="33">
        <v>682627.78</v>
      </c>
      <c r="D17" s="18">
        <f t="shared" si="0"/>
        <v>1.7963888947368423</v>
      </c>
      <c r="E17" s="41"/>
    </row>
    <row r="18" spans="1:5" ht="12.75">
      <c r="A18" s="3" t="s">
        <v>12</v>
      </c>
      <c r="B18" s="32">
        <v>260000</v>
      </c>
      <c r="C18" s="32">
        <v>33254.17</v>
      </c>
      <c r="D18" s="5">
        <f t="shared" si="0"/>
        <v>0.12790065384615384</v>
      </c>
      <c r="E18" s="41"/>
    </row>
    <row r="19" spans="1:5" ht="12.75">
      <c r="A19" s="3" t="s">
        <v>17</v>
      </c>
      <c r="B19" s="32">
        <v>0</v>
      </c>
      <c r="C19" s="32">
        <v>0</v>
      </c>
      <c r="D19" s="5">
        <v>0</v>
      </c>
      <c r="E19" s="41"/>
    </row>
    <row r="20" spans="1:5" ht="12.75">
      <c r="A20" s="3" t="s">
        <v>13</v>
      </c>
      <c r="B20" s="32">
        <v>587271453.45</v>
      </c>
      <c r="C20" s="32">
        <v>19700064.68</v>
      </c>
      <c r="D20" s="5">
        <f>C20/B20</f>
        <v>0.0335450745379662</v>
      </c>
      <c r="E20" s="41"/>
    </row>
    <row r="21" spans="1:5" ht="12.75">
      <c r="A21" s="7" t="s">
        <v>14</v>
      </c>
      <c r="B21" s="35">
        <f>B7+B8+B9+B10+B11+B12+B13+B14+B15+B16+B17+B18+B19+B20</f>
        <v>853042852.72</v>
      </c>
      <c r="C21" s="35">
        <f>C7+C8+C9+C10+C11+C12+C13+C14+C15+C16+C17+C18+C19+C20</f>
        <v>34358198.58</v>
      </c>
      <c r="D21" s="8">
        <f>C21/B21</f>
        <v>0.04027722460887627</v>
      </c>
      <c r="E21" s="41"/>
    </row>
    <row r="22" spans="1:5" ht="12.75">
      <c r="A22" s="3"/>
      <c r="B22" s="4"/>
      <c r="C22" s="29"/>
      <c r="D22" s="6"/>
      <c r="E22" s="41"/>
    </row>
    <row r="23" spans="1:5" ht="15.75">
      <c r="A23" s="46" t="s">
        <v>15</v>
      </c>
      <c r="B23" s="46"/>
      <c r="C23" s="46"/>
      <c r="D23" s="6"/>
      <c r="E23" s="41"/>
    </row>
    <row r="24" spans="1:5" ht="12.75">
      <c r="A24" s="23" t="s">
        <v>27</v>
      </c>
      <c r="B24" s="36">
        <f>B25+B26+B27+B28+B29+B30+B31+B32</f>
        <v>58435425.620000005</v>
      </c>
      <c r="C24" s="36">
        <f>C25+C26+C27+C28+C29+C30+C31+C32</f>
        <v>3024255.62</v>
      </c>
      <c r="D24" s="8">
        <f>C24/B24</f>
        <v>0.051753804955001884</v>
      </c>
      <c r="E24" s="41"/>
    </row>
    <row r="25" spans="1:5" ht="38.25">
      <c r="A25" s="24" t="s">
        <v>28</v>
      </c>
      <c r="B25" s="37">
        <v>2418626.13</v>
      </c>
      <c r="C25" s="37">
        <v>248939</v>
      </c>
      <c r="D25" s="8">
        <f aca="true" t="shared" si="1" ref="D25:D76">C25/B25</f>
        <v>0.10292578787280364</v>
      </c>
      <c r="E25" s="41"/>
    </row>
    <row r="26" spans="1:5" ht="51">
      <c r="A26" s="24" t="s">
        <v>29</v>
      </c>
      <c r="B26" s="37">
        <v>4921998.17</v>
      </c>
      <c r="C26" s="43">
        <v>282556</v>
      </c>
      <c r="D26" s="8">
        <f t="shared" si="1"/>
        <v>0.05740676656935856</v>
      </c>
      <c r="E26" s="41"/>
    </row>
    <row r="27" spans="1:5" ht="51">
      <c r="A27" s="24" t="s">
        <v>30</v>
      </c>
      <c r="B27" s="37">
        <v>23710253.28</v>
      </c>
      <c r="C27" s="37">
        <v>824872.39</v>
      </c>
      <c r="D27" s="8">
        <f t="shared" si="1"/>
        <v>0.034789691204850766</v>
      </c>
      <c r="E27" s="41"/>
    </row>
    <row r="28" spans="1:5" ht="12.75">
      <c r="A28" s="24" t="s">
        <v>62</v>
      </c>
      <c r="B28" s="37">
        <v>6100</v>
      </c>
      <c r="C28" s="37">
        <v>0</v>
      </c>
      <c r="D28" s="8">
        <f t="shared" si="1"/>
        <v>0</v>
      </c>
      <c r="E28" s="41"/>
    </row>
    <row r="29" spans="1:5" ht="38.25">
      <c r="A29" s="24" t="s">
        <v>31</v>
      </c>
      <c r="B29" s="37">
        <v>14510154.71</v>
      </c>
      <c r="C29" s="37">
        <v>1315274.18</v>
      </c>
      <c r="D29" s="8">
        <f t="shared" si="1"/>
        <v>0.09064508313571247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250000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12618293.33</v>
      </c>
      <c r="C32" s="37">
        <v>352614.05</v>
      </c>
      <c r="D32" s="8">
        <f t="shared" si="1"/>
        <v>0.027944670549198587</v>
      </c>
      <c r="E32" s="41"/>
    </row>
    <row r="33" spans="1:5" ht="12.75">
      <c r="A33" s="25" t="s">
        <v>21</v>
      </c>
      <c r="B33" s="38">
        <f>B34</f>
        <v>2881500</v>
      </c>
      <c r="C33" s="38">
        <f>C34</f>
        <v>83230.39</v>
      </c>
      <c r="D33" s="8">
        <f t="shared" si="1"/>
        <v>0.028884397015443344</v>
      </c>
      <c r="E33" s="41"/>
    </row>
    <row r="34" spans="1:5" ht="12.75">
      <c r="A34" s="24" t="s">
        <v>34</v>
      </c>
      <c r="B34" s="37">
        <v>2881500</v>
      </c>
      <c r="C34" s="37">
        <v>83230.39</v>
      </c>
      <c r="D34" s="8">
        <f t="shared" si="1"/>
        <v>0.028884397015443344</v>
      </c>
      <c r="E34" s="41"/>
    </row>
    <row r="35" spans="1:5" ht="25.5">
      <c r="A35" s="26" t="s">
        <v>35</v>
      </c>
      <c r="B35" s="38">
        <f>B36+B37</f>
        <v>7536579.05</v>
      </c>
      <c r="C35" s="38">
        <f>C36+C37</f>
        <v>182781.08</v>
      </c>
      <c r="D35" s="8">
        <f t="shared" si="1"/>
        <v>0.024252526084762555</v>
      </c>
      <c r="E35" s="41"/>
    </row>
    <row r="36" spans="1:5" ht="12.75">
      <c r="A36" s="21" t="s">
        <v>74</v>
      </c>
      <c r="B36" s="37">
        <v>7536579.05</v>
      </c>
      <c r="C36" s="37">
        <v>182781.08</v>
      </c>
      <c r="D36" s="8">
        <f t="shared" si="1"/>
        <v>0.024252526084762555</v>
      </c>
      <c r="E36" s="41"/>
    </row>
    <row r="37" spans="1:5" ht="38.25" hidden="1">
      <c r="A37" s="21" t="s">
        <v>36</v>
      </c>
      <c r="B37" s="42">
        <v>0</v>
      </c>
      <c r="C37" s="42">
        <v>0</v>
      </c>
      <c r="D37" s="8" t="e">
        <f t="shared" si="1"/>
        <v>#DIV/0!</v>
      </c>
      <c r="E37" s="41"/>
    </row>
    <row r="38" spans="1:5" ht="12.75">
      <c r="A38" s="27" t="s">
        <v>37</v>
      </c>
      <c r="B38" s="39">
        <f>B39+B40+B41+B42</f>
        <v>16285700.14</v>
      </c>
      <c r="C38" s="39">
        <f>C39+C40+C41+C42</f>
        <v>0</v>
      </c>
      <c r="D38" s="8">
        <f t="shared" si="1"/>
        <v>0</v>
      </c>
      <c r="E38" s="41"/>
    </row>
    <row r="39" spans="1:5" ht="12.75">
      <c r="A39" s="24" t="s">
        <v>38</v>
      </c>
      <c r="B39" s="37">
        <v>11318000</v>
      </c>
      <c r="C39" s="37">
        <v>0</v>
      </c>
      <c r="D39" s="8">
        <f t="shared" si="1"/>
        <v>0</v>
      </c>
      <c r="E39" s="41"/>
    </row>
    <row r="40" spans="1:5" ht="12.75">
      <c r="A40" s="24" t="s">
        <v>39</v>
      </c>
      <c r="B40" s="37">
        <v>3331550.14</v>
      </c>
      <c r="C40" s="37">
        <v>0</v>
      </c>
      <c r="D40" s="8">
        <f t="shared" si="1"/>
        <v>0</v>
      </c>
      <c r="E40" s="41"/>
    </row>
    <row r="41" spans="1:5" ht="12.75">
      <c r="A41" s="28" t="s">
        <v>40</v>
      </c>
      <c r="B41" s="37">
        <v>1636150</v>
      </c>
      <c r="C41" s="37">
        <v>0</v>
      </c>
      <c r="D41" s="8">
        <f t="shared" si="1"/>
        <v>0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122739433.27</v>
      </c>
      <c r="C43" s="38">
        <f>C44+C45+C46+C47</f>
        <v>2057039.3199999998</v>
      </c>
      <c r="D43" s="8">
        <f t="shared" si="1"/>
        <v>0.016759400505581296</v>
      </c>
      <c r="E43" s="41"/>
    </row>
    <row r="44" spans="1:5" ht="12.75" hidden="1">
      <c r="A44" s="24" t="s">
        <v>41</v>
      </c>
      <c r="B44" s="37">
        <v>0</v>
      </c>
      <c r="C44" s="37">
        <v>0</v>
      </c>
      <c r="D44" s="8" t="e">
        <f t="shared" si="1"/>
        <v>#DIV/0!</v>
      </c>
      <c r="E44" s="41"/>
    </row>
    <row r="45" spans="1:5" ht="12.75">
      <c r="A45" s="24" t="s">
        <v>42</v>
      </c>
      <c r="B45" s="37">
        <v>37727600</v>
      </c>
      <c r="C45" s="37">
        <v>0</v>
      </c>
      <c r="D45" s="8">
        <f t="shared" si="1"/>
        <v>0</v>
      </c>
      <c r="E45" s="41"/>
    </row>
    <row r="46" spans="1:5" ht="12.75">
      <c r="A46" s="24" t="s">
        <v>43</v>
      </c>
      <c r="B46" s="37">
        <v>20816524.44</v>
      </c>
      <c r="C46" s="37">
        <v>448998.9</v>
      </c>
      <c r="D46" s="8">
        <f t="shared" si="1"/>
        <v>0.021569349931308705</v>
      </c>
      <c r="E46" s="41"/>
    </row>
    <row r="47" spans="1:5" ht="25.5">
      <c r="A47" s="24" t="s">
        <v>44</v>
      </c>
      <c r="B47" s="37">
        <v>64195308.83</v>
      </c>
      <c r="C47" s="37">
        <v>1608040.42</v>
      </c>
      <c r="D47" s="8">
        <f t="shared" si="1"/>
        <v>0.025049188940867346</v>
      </c>
      <c r="E47" s="41"/>
    </row>
    <row r="48" spans="1:5" s="30" customFormat="1" ht="12.75">
      <c r="A48" s="25" t="s">
        <v>65</v>
      </c>
      <c r="B48" s="38">
        <f>B49+B50</f>
        <v>1024500</v>
      </c>
      <c r="C48" s="38">
        <f>C49+C50</f>
        <v>0</v>
      </c>
      <c r="D48" s="8">
        <f t="shared" si="1"/>
        <v>0</v>
      </c>
      <c r="E48" s="41"/>
    </row>
    <row r="49" spans="1:5" s="31" customFormat="1" ht="25.5">
      <c r="A49" s="24" t="s">
        <v>66</v>
      </c>
      <c r="B49" s="37">
        <v>675300</v>
      </c>
      <c r="C49" s="37">
        <v>0</v>
      </c>
      <c r="D49" s="8">
        <f t="shared" si="1"/>
        <v>0</v>
      </c>
      <c r="E49" s="41"/>
    </row>
    <row r="50" spans="1:5" s="31" customFormat="1" ht="25.5">
      <c r="A50" s="24" t="s">
        <v>75</v>
      </c>
      <c r="B50" s="37">
        <v>349200</v>
      </c>
      <c r="C50" s="37">
        <v>0</v>
      </c>
      <c r="D50" s="8">
        <f t="shared" si="1"/>
        <v>0</v>
      </c>
      <c r="E50" s="41"/>
    </row>
    <row r="51" spans="1:5" ht="12.75">
      <c r="A51" s="25" t="s">
        <v>16</v>
      </c>
      <c r="B51" s="38">
        <f>B52+B53+B55+B56+B54</f>
        <v>472379735.63</v>
      </c>
      <c r="C51" s="38">
        <f>C52+C53+C55+C56+C54</f>
        <v>16565634.18</v>
      </c>
      <c r="D51" s="8">
        <f t="shared" si="1"/>
        <v>0.035068469137243714</v>
      </c>
      <c r="E51" s="41"/>
    </row>
    <row r="52" spans="1:5" ht="12.75">
      <c r="A52" s="24" t="s">
        <v>45</v>
      </c>
      <c r="B52" s="37">
        <v>168418910.41</v>
      </c>
      <c r="C52" s="37">
        <v>5140426.09</v>
      </c>
      <c r="D52" s="8">
        <f t="shared" si="1"/>
        <v>0.03052166812792053</v>
      </c>
      <c r="E52" s="41"/>
    </row>
    <row r="53" spans="1:5" ht="12.75">
      <c r="A53" s="24" t="s">
        <v>46</v>
      </c>
      <c r="B53" s="37">
        <v>198511116.4</v>
      </c>
      <c r="C53" s="37">
        <v>8818486.8</v>
      </c>
      <c r="D53" s="8">
        <f t="shared" si="1"/>
        <v>0.04442313841120487</v>
      </c>
      <c r="E53" s="41"/>
    </row>
    <row r="54" spans="1:5" ht="12.75">
      <c r="A54" s="24" t="s">
        <v>73</v>
      </c>
      <c r="B54" s="37">
        <v>54493704.39</v>
      </c>
      <c r="C54" s="37">
        <v>1634873.45</v>
      </c>
      <c r="D54" s="8">
        <f t="shared" si="1"/>
        <v>0.03000114358714823</v>
      </c>
      <c r="E54" s="41"/>
    </row>
    <row r="55" spans="1:5" ht="12.75">
      <c r="A55" s="24" t="s">
        <v>47</v>
      </c>
      <c r="B55" s="37">
        <v>6094695.06</v>
      </c>
      <c r="C55" s="37">
        <v>190925.99</v>
      </c>
      <c r="D55" s="8">
        <f t="shared" si="1"/>
        <v>0.03132658617377979</v>
      </c>
      <c r="E55" s="41"/>
    </row>
    <row r="56" spans="1:5" ht="12.75">
      <c r="A56" s="24" t="s">
        <v>48</v>
      </c>
      <c r="B56" s="43">
        <v>44861309.37</v>
      </c>
      <c r="C56" s="37">
        <v>780921.85</v>
      </c>
      <c r="D56" s="8">
        <f t="shared" si="1"/>
        <v>0.017407468951903222</v>
      </c>
      <c r="E56" s="41"/>
    </row>
    <row r="57" spans="1:5" ht="12.75">
      <c r="A57" s="25" t="s">
        <v>49</v>
      </c>
      <c r="B57" s="38">
        <f>B58+B59</f>
        <v>82359002.13</v>
      </c>
      <c r="C57" s="38">
        <f>C58+C59</f>
        <v>1833544.1199999999</v>
      </c>
      <c r="D57" s="8">
        <f t="shared" si="1"/>
        <v>0.022262825830573235</v>
      </c>
      <c r="E57" s="41"/>
    </row>
    <row r="58" spans="1:5" ht="12.75">
      <c r="A58" s="24" t="s">
        <v>50</v>
      </c>
      <c r="B58" s="37">
        <v>79489234.82</v>
      </c>
      <c r="C58" s="37">
        <v>1789484.39</v>
      </c>
      <c r="D58" s="8">
        <f t="shared" si="1"/>
        <v>0.02251228602278298</v>
      </c>
      <c r="E58" s="41"/>
    </row>
    <row r="59" spans="1:5" ht="25.5">
      <c r="A59" s="24" t="s">
        <v>51</v>
      </c>
      <c r="B59" s="37">
        <v>2869767.31</v>
      </c>
      <c r="C59" s="37">
        <v>44059.73</v>
      </c>
      <c r="D59" s="8">
        <f t="shared" si="1"/>
        <v>0.0153530670749748</v>
      </c>
      <c r="E59" s="41"/>
    </row>
    <row r="60" spans="1:5" ht="12.75" hidden="1">
      <c r="A60" s="25" t="s">
        <v>52</v>
      </c>
      <c r="B60" s="38">
        <f>B61</f>
        <v>0</v>
      </c>
      <c r="C60" s="38">
        <f>C61</f>
        <v>0</v>
      </c>
      <c r="D60" s="8" t="e">
        <f t="shared" si="1"/>
        <v>#DIV/0!</v>
      </c>
      <c r="E60" s="41"/>
    </row>
    <row r="61" spans="1:5" ht="12.75" hidden="1">
      <c r="A61" s="24" t="s">
        <v>53</v>
      </c>
      <c r="B61" s="37">
        <v>0</v>
      </c>
      <c r="C61" s="37">
        <v>0</v>
      </c>
      <c r="D61" s="8" t="e">
        <f t="shared" si="1"/>
        <v>#DIV/0!</v>
      </c>
      <c r="E61" s="41"/>
    </row>
    <row r="62" spans="1:5" ht="12.75">
      <c r="A62" s="25" t="s">
        <v>54</v>
      </c>
      <c r="B62" s="38">
        <f>B63+B64+B65+B66+B67</f>
        <v>34948919.83</v>
      </c>
      <c r="C62" s="38">
        <f>C63+C64+C65+C66+C67</f>
        <v>288725.32999999996</v>
      </c>
      <c r="D62" s="8">
        <f t="shared" si="1"/>
        <v>0.008261352036183946</v>
      </c>
      <c r="E62" s="41"/>
    </row>
    <row r="63" spans="1:5" ht="12.75">
      <c r="A63" s="24" t="s">
        <v>55</v>
      </c>
      <c r="B63" s="37">
        <v>2001923.64</v>
      </c>
      <c r="C63" s="37">
        <v>159044.83</v>
      </c>
      <c r="D63" s="8">
        <f t="shared" si="1"/>
        <v>0.07944600224611964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29364396.19</v>
      </c>
      <c r="C65" s="37">
        <v>34500</v>
      </c>
      <c r="D65" s="8">
        <f t="shared" si="1"/>
        <v>0.0011748921985921482</v>
      </c>
      <c r="E65" s="41"/>
    </row>
    <row r="66" spans="1:5" ht="12.75">
      <c r="A66" s="24" t="s">
        <v>58</v>
      </c>
      <c r="B66" s="37">
        <v>2582300</v>
      </c>
      <c r="C66" s="37">
        <v>82746.76</v>
      </c>
      <c r="D66" s="8">
        <f t="shared" si="1"/>
        <v>0.03204382139952755</v>
      </c>
      <c r="E66" s="41"/>
    </row>
    <row r="67" spans="1:5" ht="12.75">
      <c r="A67" s="24" t="s">
        <v>59</v>
      </c>
      <c r="B67" s="37">
        <v>1000300</v>
      </c>
      <c r="C67" s="37">
        <v>12433.74</v>
      </c>
      <c r="D67" s="8">
        <f t="shared" si="1"/>
        <v>0.012430010996700989</v>
      </c>
      <c r="E67" s="41"/>
    </row>
    <row r="68" spans="1:5" ht="12.75">
      <c r="A68" s="25" t="s">
        <v>20</v>
      </c>
      <c r="B68" s="38">
        <f>B69+B71+B70</f>
        <v>56019299.1</v>
      </c>
      <c r="C68" s="38">
        <f>C69+C71+C70</f>
        <v>1550348.8</v>
      </c>
      <c r="D68" s="8">
        <f t="shared" si="1"/>
        <v>0.02767526236328794</v>
      </c>
      <c r="E68" s="41"/>
    </row>
    <row r="69" spans="1:5" ht="12.75">
      <c r="A69" s="24" t="s">
        <v>60</v>
      </c>
      <c r="B69" s="37">
        <v>55205887.5</v>
      </c>
      <c r="C69" s="37">
        <v>1537000</v>
      </c>
      <c r="D69" s="8">
        <f t="shared" si="1"/>
        <v>0.027841233419171097</v>
      </c>
      <c r="E69" s="41"/>
    </row>
    <row r="70" spans="1:5" ht="12.75" hidden="1">
      <c r="A70" s="24" t="s">
        <v>71</v>
      </c>
      <c r="B70" s="37">
        <v>0</v>
      </c>
      <c r="C70" s="37">
        <v>0</v>
      </c>
      <c r="D70" s="8" t="e">
        <f t="shared" si="1"/>
        <v>#DIV/0!</v>
      </c>
      <c r="E70" s="41"/>
    </row>
    <row r="71" spans="1:5" ht="25.5">
      <c r="A71" s="24" t="s">
        <v>61</v>
      </c>
      <c r="B71" s="37">
        <v>813411.6</v>
      </c>
      <c r="C71" s="37">
        <v>13348.8</v>
      </c>
      <c r="D71" s="8">
        <f t="shared" si="1"/>
        <v>0.016410879805500683</v>
      </c>
      <c r="E71" s="41"/>
    </row>
    <row r="72" spans="1:5" s="30" customFormat="1" ht="12.75">
      <c r="A72" s="25" t="s">
        <v>67</v>
      </c>
      <c r="B72" s="38">
        <f>B73</f>
        <v>7316614.68</v>
      </c>
      <c r="C72" s="38">
        <f>C73</f>
        <v>96163.97</v>
      </c>
      <c r="D72" s="8">
        <f t="shared" si="1"/>
        <v>0.013143232793557471</v>
      </c>
      <c r="E72" s="41"/>
    </row>
    <row r="73" spans="1:5" s="31" customFormat="1" ht="12.75">
      <c r="A73" s="24" t="s">
        <v>68</v>
      </c>
      <c r="B73" s="37">
        <v>7316614.68</v>
      </c>
      <c r="C73" s="37">
        <v>96163.97</v>
      </c>
      <c r="D73" s="8">
        <f t="shared" si="1"/>
        <v>0.013143232793557471</v>
      </c>
      <c r="E73" s="41"/>
    </row>
    <row r="74" spans="1:5" s="30" customFormat="1" ht="25.5">
      <c r="A74" s="25" t="s">
        <v>69</v>
      </c>
      <c r="B74" s="38">
        <f>B75</f>
        <v>8350000</v>
      </c>
      <c r="C74" s="38">
        <f>C75</f>
        <v>198586.29</v>
      </c>
      <c r="D74" s="8">
        <f t="shared" si="1"/>
        <v>0.023782789221556886</v>
      </c>
      <c r="E74" s="41"/>
    </row>
    <row r="75" spans="1:5" s="31" customFormat="1" ht="25.5">
      <c r="A75" s="24" t="s">
        <v>70</v>
      </c>
      <c r="B75" s="37">
        <v>8350000</v>
      </c>
      <c r="C75" s="37">
        <v>198586.29</v>
      </c>
      <c r="D75" s="8">
        <f t="shared" si="1"/>
        <v>0.023782789221556886</v>
      </c>
      <c r="E75" s="41"/>
    </row>
    <row r="76" spans="1:5" ht="12.75">
      <c r="A76" s="7" t="s">
        <v>18</v>
      </c>
      <c r="B76" s="35">
        <f>B24+B33+B35+B38+B43+B48+B51+B57+B60+B62+B68+B72+B74</f>
        <v>870276709.45</v>
      </c>
      <c r="C76" s="35">
        <f>C24+C33+C35+C38+C43+C48+C51+C57+C60+C62+C68+C72+C74</f>
        <v>25880309.099999998</v>
      </c>
      <c r="D76" s="8">
        <f t="shared" si="1"/>
        <v>0.029738023342433133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2024-02-27T08:07:19Z</dcterms:modified>
  <cp:category/>
  <cp:version/>
  <cp:contentType/>
  <cp:contentStatus/>
</cp:coreProperties>
</file>