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404" tabRatio="886" activeTab="2"/>
  </bookViews>
  <sheets>
    <sheet name="01.02.2024" sheetId="108" r:id="rId1"/>
    <sheet name="01.03.2024" sheetId="109" r:id="rId2"/>
    <sheet name="01.04.2024" sheetId="110" r:id="rId3"/>
  </sheets>
  <calcPr calcId="162913"/>
</workbook>
</file>

<file path=xl/calcChain.xml><?xml version="1.0" encoding="utf-8"?>
<calcChain xmlns="http://schemas.openxmlformats.org/spreadsheetml/2006/main">
  <c r="L30" i="110" l="1"/>
  <c r="H30" i="110"/>
  <c r="N30" i="110"/>
  <c r="L22" i="110"/>
  <c r="L33" i="110" s="1"/>
  <c r="H22" i="110"/>
  <c r="N22" i="110" s="1"/>
  <c r="N33" i="110" s="1"/>
  <c r="H33" i="110" l="1"/>
  <c r="H29" i="109"/>
  <c r="L29" i="109" l="1"/>
  <c r="H32" i="109" l="1"/>
  <c r="N29" i="109" l="1"/>
  <c r="L32" i="109"/>
  <c r="L22" i="109"/>
  <c r="H22" i="109"/>
  <c r="N22" i="109" s="1"/>
  <c r="N32" i="109" l="1"/>
  <c r="N30" i="108"/>
  <c r="N27" i="108"/>
  <c r="L27" i="108"/>
  <c r="L22" i="108"/>
  <c r="H22" i="108"/>
  <c r="N22" i="108" s="1"/>
  <c r="L30" i="108" l="1"/>
  <c r="H30" i="108"/>
</calcChain>
</file>

<file path=xl/sharedStrings.xml><?xml version="1.0" encoding="utf-8"?>
<sst xmlns="http://schemas.openxmlformats.org/spreadsheetml/2006/main" count="218" uniqueCount="70">
  <si>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</si>
  <si>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</si>
  <si>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</si>
  <si>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</si>
  <si>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</si>
  <si>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</si>
  <si>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</si>
  <si>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</si>
  <si>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</si>
  <si>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</si>
  <si>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</si>
  <si>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</si>
  <si>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</si>
  <si>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</si>
  <si>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</si>
  <si>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</si>
  <si>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</si>
  <si>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</si>
  <si>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</si>
  <si>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</si>
  <si>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</si>
  <si>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</si>
  <si>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</si>
  <si>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</si>
  <si>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</si>
  <si>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</si>
  <si>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</si>
  <si>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</si>
  <si>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</si>
  <si>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</si>
  <si>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</si>
  <si>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</si>
  <si>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</si>
  <si>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</si>
  <si>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</si>
  <si>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</si>
  <si>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</si>
  <si>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</si>
  <si>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</si>
  <si>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</si>
  <si>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</si>
  <si>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</si>
  <si>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</si>
  <si>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</si>
  <si>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</si>
  <si>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</si>
  <si>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</si>
  <si>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ПОГАШЕНО</t>
  </si>
  <si>
    <t>Министерство финансов</t>
  </si>
  <si>
    <t>Администрация города Бородино</t>
  </si>
  <si>
    <t>2-23-001</t>
  </si>
  <si>
    <t>Договор №235/12-23 от 22.12.2023</t>
  </si>
  <si>
    <t>п/п №1843518 от 22.12.2022</t>
  </si>
  <si>
    <t>МУНИЦИПАЛЬНАЯ ДОЛГОВАЯ КНИГА ГОРОДА БОРОДИНО на 01.02.2024 г.</t>
  </si>
  <si>
    <t>Верхний предел муниципального долга  на 01.01.2025 г.</t>
  </si>
  <si>
    <t>п/п 844983</t>
  </si>
  <si>
    <t>п/п 785048</t>
  </si>
  <si>
    <t>п/п 844555</t>
  </si>
  <si>
    <t>п/п 136762</t>
  </si>
  <si>
    <t>МУНИЦИПАЛЬНАЯ ДОЛГОВАЯ КНИГА ГОРОДА БОРОДИНО на 01.03.2024 г.</t>
  </si>
  <si>
    <t>АКБ "НООСФЕРА"</t>
  </si>
  <si>
    <t>ФУ администрации города Бородино</t>
  </si>
  <si>
    <t>МК от 04.10.2022 №13</t>
  </si>
  <si>
    <t>4-24-001</t>
  </si>
  <si>
    <t>п/п 2119 от 21.02.24</t>
  </si>
  <si>
    <t>п/п 590632</t>
  </si>
  <si>
    <t>п/п 604363</t>
  </si>
  <si>
    <t>МУНИЦИПАЛЬНАЯ ДОЛГОВАЯ КНИГА ГОРОДА БОРОДИНО на 01.04.2024 г.</t>
  </si>
  <si>
    <t>п/п 2341 от 25.03.24</t>
  </si>
  <si>
    <t>п/п 191661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</si>
</sst>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90" zoomScaleNormal="100" zoomScaleSheetLayoutView="9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3">
      <c r="A2" s="3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3">
      <c r="A3" s="22" t="s">
        <v>54</v>
      </c>
      <c r="B3" s="22"/>
      <c r="C3" s="22"/>
      <c r="D3" s="22"/>
      <c r="E3" s="22"/>
      <c r="F3" s="22"/>
      <c r="G3" s="22"/>
      <c r="H3" s="22"/>
      <c r="I3" s="64">
        <v>35900000</v>
      </c>
      <c r="J3" s="64"/>
      <c r="K3" s="22" t="s">
        <v>0</v>
      </c>
      <c r="L3" s="22"/>
      <c r="M3" s="22"/>
      <c r="N3" s="22"/>
    </row>
    <row r="4" spans="1:14" x14ac:dyDescent="0.3">
      <c r="A4" s="22" t="s">
        <v>1</v>
      </c>
      <c r="B4" s="22"/>
      <c r="C4" s="22"/>
      <c r="D4" s="22"/>
      <c r="E4" s="22"/>
      <c r="F4" s="22"/>
      <c r="G4" s="22"/>
      <c r="H4" s="22"/>
      <c r="I4" s="65">
        <v>0</v>
      </c>
      <c r="J4" s="65"/>
      <c r="K4" s="22" t="s">
        <v>0</v>
      </c>
      <c r="L4" s="22"/>
      <c r="M4" s="22"/>
      <c r="N4" s="22"/>
    </row>
    <row r="5" spans="1:14" x14ac:dyDescent="0.3">
      <c r="A5" s="66" t="s">
        <v>46</v>
      </c>
      <c r="B5" s="66"/>
      <c r="C5" s="66"/>
      <c r="D5" s="66"/>
      <c r="E5" s="66"/>
      <c r="F5" s="66"/>
      <c r="G5" s="66"/>
      <c r="H5" s="66"/>
      <c r="I5" s="67"/>
      <c r="J5" s="67"/>
      <c r="K5" s="22" t="s">
        <v>0</v>
      </c>
      <c r="L5" s="35"/>
      <c r="M5" s="35"/>
      <c r="N5" s="22"/>
    </row>
    <row r="6" spans="1:14" ht="15" thickBot="1" x14ac:dyDescent="0.3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3">
      <c r="A7" s="48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51" t="s">
        <v>9</v>
      </c>
      <c r="H7" s="52"/>
      <c r="I7" s="53"/>
      <c r="J7" s="51" t="s">
        <v>10</v>
      </c>
      <c r="K7" s="52"/>
      <c r="L7" s="53"/>
      <c r="M7" s="60" t="s">
        <v>11</v>
      </c>
      <c r="N7" s="60" t="s">
        <v>12</v>
      </c>
    </row>
    <row r="8" spans="1:14" x14ac:dyDescent="0.3">
      <c r="A8" s="49"/>
      <c r="B8" s="49"/>
      <c r="C8" s="49"/>
      <c r="D8" s="49"/>
      <c r="E8" s="49"/>
      <c r="F8" s="49"/>
      <c r="G8" s="54"/>
      <c r="H8" s="55"/>
      <c r="I8" s="56"/>
      <c r="J8" s="54"/>
      <c r="K8" s="55"/>
      <c r="L8" s="56"/>
      <c r="M8" s="61"/>
      <c r="N8" s="61"/>
    </row>
    <row r="9" spans="1:14" x14ac:dyDescent="0.3">
      <c r="A9" s="49"/>
      <c r="B9" s="49"/>
      <c r="C9" s="49"/>
      <c r="D9" s="49"/>
      <c r="E9" s="49"/>
      <c r="F9" s="49"/>
      <c r="G9" s="54"/>
      <c r="H9" s="55"/>
      <c r="I9" s="56"/>
      <c r="J9" s="54"/>
      <c r="K9" s="55"/>
      <c r="L9" s="56"/>
      <c r="M9" s="61"/>
      <c r="N9" s="61"/>
    </row>
    <row r="10" spans="1:14" x14ac:dyDescent="0.3">
      <c r="A10" s="49"/>
      <c r="B10" s="49"/>
      <c r="C10" s="49"/>
      <c r="D10" s="49"/>
      <c r="E10" s="49"/>
      <c r="F10" s="49"/>
      <c r="G10" s="54"/>
      <c r="H10" s="55"/>
      <c r="I10" s="56"/>
      <c r="J10" s="54"/>
      <c r="K10" s="55"/>
      <c r="L10" s="56"/>
      <c r="M10" s="61"/>
      <c r="N10" s="61"/>
    </row>
    <row r="11" spans="1:14" x14ac:dyDescent="0.3">
      <c r="A11" s="49"/>
      <c r="B11" s="49"/>
      <c r="C11" s="49"/>
      <c r="D11" s="49"/>
      <c r="E11" s="49"/>
      <c r="F11" s="49"/>
      <c r="G11" s="54"/>
      <c r="H11" s="55"/>
      <c r="I11" s="56"/>
      <c r="J11" s="54"/>
      <c r="K11" s="55"/>
      <c r="L11" s="56"/>
      <c r="M11" s="61"/>
      <c r="N11" s="61"/>
    </row>
    <row r="12" spans="1:14" ht="15" thickBot="1" x14ac:dyDescent="0.35">
      <c r="A12" s="49"/>
      <c r="B12" s="49"/>
      <c r="C12" s="49"/>
      <c r="D12" s="49"/>
      <c r="E12" s="49"/>
      <c r="F12" s="49"/>
      <c r="G12" s="57"/>
      <c r="H12" s="58"/>
      <c r="I12" s="59"/>
      <c r="J12" s="57"/>
      <c r="K12" s="58"/>
      <c r="L12" s="59"/>
      <c r="M12" s="61"/>
      <c r="N12" s="61"/>
    </row>
    <row r="13" spans="1:14" x14ac:dyDescent="0.3">
      <c r="A13" s="49"/>
      <c r="B13" s="49"/>
      <c r="C13" s="49"/>
      <c r="D13" s="49"/>
      <c r="E13" s="49"/>
      <c r="F13" s="49"/>
      <c r="G13" s="48" t="s">
        <v>13</v>
      </c>
      <c r="H13" s="48" t="s">
        <v>14</v>
      </c>
      <c r="I13" s="48" t="s">
        <v>15</v>
      </c>
      <c r="J13" s="48" t="s">
        <v>16</v>
      </c>
      <c r="K13" s="48" t="s">
        <v>17</v>
      </c>
      <c r="L13" s="48" t="s">
        <v>14</v>
      </c>
      <c r="M13" s="61"/>
      <c r="N13" s="61"/>
    </row>
    <row r="14" spans="1:14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61"/>
      <c r="N14" s="61"/>
    </row>
    <row r="15" spans="1:14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61"/>
      <c r="N15" s="61"/>
    </row>
    <row r="16" spans="1:14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61"/>
      <c r="N16" s="61"/>
    </row>
    <row r="17" spans="1:14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1"/>
      <c r="N17" s="61"/>
    </row>
    <row r="18" spans="1:14" ht="15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62"/>
      <c r="N18" s="62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8" t="s">
        <v>32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4" ht="27" thickBot="1" x14ac:dyDescent="0.35">
      <c r="A21" s="3">
        <v>1</v>
      </c>
      <c r="B21" s="4">
        <v>45282</v>
      </c>
      <c r="C21" s="5" t="s">
        <v>50</v>
      </c>
      <c r="D21" s="6" t="s">
        <v>48</v>
      </c>
      <c r="E21" s="6" t="s">
        <v>49</v>
      </c>
      <c r="F21" s="6" t="s">
        <v>51</v>
      </c>
      <c r="G21" s="7" t="s">
        <v>52</v>
      </c>
      <c r="H21" s="34">
        <v>2094000</v>
      </c>
      <c r="I21" s="7">
        <v>45351</v>
      </c>
      <c r="J21" s="37" t="s">
        <v>55</v>
      </c>
      <c r="K21" s="8">
        <v>45303</v>
      </c>
      <c r="L21" s="28">
        <v>2094000</v>
      </c>
      <c r="M21" s="6"/>
      <c r="N21" s="27" t="s">
        <v>47</v>
      </c>
    </row>
    <row r="22" spans="1:14" ht="15" thickBot="1" x14ac:dyDescent="0.35">
      <c r="A22" s="71" t="s">
        <v>33</v>
      </c>
      <c r="B22" s="72"/>
      <c r="C22" s="72"/>
      <c r="D22" s="72"/>
      <c r="E22" s="72"/>
      <c r="F22" s="72"/>
      <c r="G22" s="73"/>
      <c r="H22" s="16">
        <f>H20+H21</f>
        <v>2094000</v>
      </c>
      <c r="I22" s="9"/>
      <c r="J22" s="10"/>
      <c r="K22" s="11"/>
      <c r="L22" s="29">
        <f>SUM(L21)</f>
        <v>2094000</v>
      </c>
      <c r="M22" s="9"/>
      <c r="N22" s="16">
        <f>H22-L22</f>
        <v>0</v>
      </c>
    </row>
    <row r="23" spans="1:14" x14ac:dyDescent="0.3">
      <c r="A23" s="74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ht="42.75" customHeight="1" x14ac:dyDescent="0.3">
      <c r="A24" s="32">
        <v>1</v>
      </c>
      <c r="B24" s="33"/>
      <c r="C24" s="32"/>
      <c r="D24" s="32"/>
      <c r="E24" s="32"/>
      <c r="F24" s="32"/>
      <c r="G24" s="32"/>
      <c r="H24" s="31"/>
      <c r="I24" s="33"/>
      <c r="J24" s="32" t="s">
        <v>56</v>
      </c>
      <c r="K24" s="33">
        <v>45300</v>
      </c>
      <c r="L24" s="25">
        <v>1700000</v>
      </c>
      <c r="M24" s="26"/>
      <c r="N24" s="27"/>
    </row>
    <row r="25" spans="1:14" ht="42.75" customHeight="1" x14ac:dyDescent="0.3">
      <c r="A25" s="32">
        <v>2</v>
      </c>
      <c r="B25" s="33"/>
      <c r="C25" s="32"/>
      <c r="D25" s="32"/>
      <c r="E25" s="32"/>
      <c r="F25" s="32"/>
      <c r="G25" s="32"/>
      <c r="H25" s="31"/>
      <c r="I25" s="33">
        <v>45567</v>
      </c>
      <c r="J25" s="32" t="s">
        <v>57</v>
      </c>
      <c r="K25" s="33">
        <v>45303</v>
      </c>
      <c r="L25" s="25">
        <v>1000000</v>
      </c>
      <c r="M25" s="26"/>
      <c r="N25" s="27"/>
    </row>
    <row r="26" spans="1:14" ht="42.75" customHeight="1" x14ac:dyDescent="0.3">
      <c r="A26" s="32">
        <v>3</v>
      </c>
      <c r="B26" s="33"/>
      <c r="C26" s="32"/>
      <c r="D26" s="32"/>
      <c r="E26" s="32"/>
      <c r="F26" s="32"/>
      <c r="G26" s="32"/>
      <c r="H26" s="31"/>
      <c r="I26" s="33">
        <v>45567</v>
      </c>
      <c r="J26" s="32" t="s">
        <v>58</v>
      </c>
      <c r="K26" s="33">
        <v>45321</v>
      </c>
      <c r="L26" s="25">
        <v>3000000</v>
      </c>
      <c r="M26" s="26"/>
      <c r="N26" s="27"/>
    </row>
    <row r="27" spans="1:14" ht="15" thickBot="1" x14ac:dyDescent="0.35">
      <c r="A27" s="78" t="s">
        <v>33</v>
      </c>
      <c r="B27" s="79"/>
      <c r="C27" s="79"/>
      <c r="D27" s="79"/>
      <c r="E27" s="79"/>
      <c r="F27" s="79"/>
      <c r="G27" s="80"/>
      <c r="H27" s="16">
        <v>20700000</v>
      </c>
      <c r="I27" s="9"/>
      <c r="J27" s="10"/>
      <c r="K27" s="11"/>
      <c r="L27" s="16">
        <f>SUM(L24:L26)</f>
        <v>5700000</v>
      </c>
      <c r="M27" s="9"/>
      <c r="N27" s="30">
        <f>H27-L27</f>
        <v>15000000</v>
      </c>
    </row>
    <row r="28" spans="1:14" ht="15" thickBot="1" x14ac:dyDescent="0.35">
      <c r="A28" s="81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" thickBot="1" x14ac:dyDescent="0.35">
      <c r="A30" s="84" t="s">
        <v>33</v>
      </c>
      <c r="B30" s="85"/>
      <c r="C30" s="85"/>
      <c r="D30" s="85"/>
      <c r="E30" s="85"/>
      <c r="F30" s="85"/>
      <c r="G30" s="86"/>
      <c r="H30" s="17">
        <f>H27+H22</f>
        <v>22794000</v>
      </c>
      <c r="I30" s="14"/>
      <c r="J30" s="14"/>
      <c r="K30" s="14"/>
      <c r="L30" s="17">
        <f>L22+L27</f>
        <v>7794000</v>
      </c>
      <c r="M30" s="14"/>
      <c r="N30" s="18">
        <f>N22+N27</f>
        <v>15000000</v>
      </c>
    </row>
    <row r="31" spans="1:14" x14ac:dyDescent="0.3">
      <c r="A31" s="87" t="s">
        <v>43</v>
      </c>
      <c r="B31" s="87"/>
      <c r="C31" s="87"/>
      <c r="D31" s="87"/>
      <c r="E31" s="87"/>
      <c r="F31" s="87"/>
      <c r="G31" s="22"/>
      <c r="H31" s="22"/>
      <c r="I31" s="22"/>
      <c r="J31" s="22"/>
      <c r="K31" s="22"/>
      <c r="L31" s="22"/>
      <c r="M31" s="22"/>
      <c r="N31" s="22"/>
    </row>
    <row r="32" spans="1:14" x14ac:dyDescent="0.3">
      <c r="A32" s="88" t="s">
        <v>38</v>
      </c>
      <c r="B32" s="88"/>
      <c r="C32" s="88"/>
      <c r="D32" s="88"/>
      <c r="E32" s="36"/>
      <c r="F32" s="23"/>
      <c r="G32" s="24"/>
      <c r="H32" s="20"/>
      <c r="I32" s="20"/>
      <c r="J32" s="19" t="s">
        <v>44</v>
      </c>
      <c r="K32" s="19"/>
      <c r="L32" s="22"/>
      <c r="M32" s="22"/>
      <c r="N32" s="22"/>
    </row>
    <row r="33" spans="1:14" x14ac:dyDescent="0.3">
      <c r="A33" s="89" t="s">
        <v>39</v>
      </c>
      <c r="B33" s="89"/>
      <c r="C33" s="89"/>
      <c r="D33" s="89"/>
      <c r="E33" s="89"/>
      <c r="F33" s="89"/>
      <c r="G33" s="22" t="s">
        <v>41</v>
      </c>
      <c r="H33" s="22"/>
      <c r="I33" s="22"/>
      <c r="J33" s="22" t="s">
        <v>36</v>
      </c>
      <c r="K33" s="22"/>
      <c r="L33" s="22"/>
      <c r="M33" s="22"/>
      <c r="N33" s="22"/>
    </row>
    <row r="34" spans="1:14" x14ac:dyDescent="0.3">
      <c r="A34" s="35"/>
      <c r="B34" s="35"/>
      <c r="C34" s="35"/>
      <c r="D34" s="35"/>
      <c r="E34" s="35"/>
      <c r="F34" s="35"/>
      <c r="G34" s="22"/>
      <c r="H34" s="22"/>
      <c r="I34" s="22"/>
      <c r="J34" s="22"/>
      <c r="K34" s="22"/>
      <c r="L34" s="22"/>
      <c r="M34" s="22"/>
      <c r="N34" s="22"/>
    </row>
    <row r="35" spans="1:14" x14ac:dyDescent="0.3">
      <c r="A35" s="21" t="s">
        <v>45</v>
      </c>
      <c r="B35" s="21"/>
      <c r="C35" s="21"/>
      <c r="D35" s="21"/>
      <c r="E35" s="15"/>
      <c r="F35" s="15"/>
      <c r="G35" s="22"/>
      <c r="H35" s="22"/>
      <c r="I35" s="22"/>
      <c r="J35" s="22"/>
      <c r="K35" s="22"/>
      <c r="L35" s="22"/>
      <c r="M35" s="22"/>
      <c r="N35" s="22"/>
    </row>
    <row r="36" spans="1:14" x14ac:dyDescent="0.3">
      <c r="A36" s="21" t="s">
        <v>37</v>
      </c>
      <c r="B36" s="21"/>
      <c r="C36" s="21"/>
      <c r="D36" s="21"/>
      <c r="E36" s="15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 s="21" t="s">
        <v>40</v>
      </c>
      <c r="B37" s="21"/>
      <c r="C37" s="21"/>
      <c r="D37" s="21"/>
      <c r="E37" s="15"/>
      <c r="F37" s="19"/>
      <c r="G37" s="19"/>
      <c r="H37" s="20"/>
      <c r="I37" s="20"/>
      <c r="J37" s="19" t="s">
        <v>42</v>
      </c>
      <c r="K37" s="19"/>
      <c r="L37" s="22"/>
      <c r="M37" s="22"/>
      <c r="N37" s="22"/>
    </row>
    <row r="38" spans="1:14" x14ac:dyDescent="0.3">
      <c r="A38" s="22"/>
      <c r="B38" s="22"/>
      <c r="C38" s="22"/>
      <c r="D38" s="22"/>
      <c r="E38" s="22"/>
      <c r="F38" s="22"/>
      <c r="G38" s="22" t="s">
        <v>41</v>
      </c>
      <c r="H38" s="22"/>
      <c r="I38" s="22"/>
      <c r="J38" s="77" t="s">
        <v>36</v>
      </c>
      <c r="K38" s="77"/>
      <c r="L38" s="22"/>
      <c r="M38" s="22"/>
      <c r="N38" s="22"/>
    </row>
    <row r="39" spans="1: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J38:K38"/>
    <mergeCell ref="A27:G27"/>
    <mergeCell ref="A28:N28"/>
    <mergeCell ref="A30:G30"/>
    <mergeCell ref="A31:F31"/>
    <mergeCell ref="A32:D32"/>
    <mergeCell ref="A33:F33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90" zoomScaleNormal="100" zoomScaleSheetLayoutView="9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3">
      <c r="A2" s="4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3">
      <c r="A3" s="22" t="s">
        <v>54</v>
      </c>
      <c r="B3" s="22"/>
      <c r="C3" s="22"/>
      <c r="D3" s="22"/>
      <c r="E3" s="22"/>
      <c r="F3" s="22"/>
      <c r="G3" s="22"/>
      <c r="H3" s="22"/>
      <c r="I3" s="64">
        <v>35900000</v>
      </c>
      <c r="J3" s="64"/>
      <c r="K3" s="22" t="s">
        <v>0</v>
      </c>
      <c r="L3" s="22"/>
      <c r="M3" s="22"/>
      <c r="N3" s="22"/>
    </row>
    <row r="4" spans="1:14" x14ac:dyDescent="0.3">
      <c r="A4" s="22" t="s">
        <v>1</v>
      </c>
      <c r="B4" s="22"/>
      <c r="C4" s="22"/>
      <c r="D4" s="22"/>
      <c r="E4" s="22"/>
      <c r="F4" s="22"/>
      <c r="G4" s="22"/>
      <c r="H4" s="22"/>
      <c r="I4" s="65">
        <v>0</v>
      </c>
      <c r="J4" s="65"/>
      <c r="K4" s="22" t="s">
        <v>0</v>
      </c>
      <c r="L4" s="22"/>
      <c r="M4" s="22"/>
      <c r="N4" s="22"/>
    </row>
    <row r="5" spans="1:14" x14ac:dyDescent="0.3">
      <c r="A5" s="66" t="s">
        <v>46</v>
      </c>
      <c r="B5" s="66"/>
      <c r="C5" s="66"/>
      <c r="D5" s="66"/>
      <c r="E5" s="66"/>
      <c r="F5" s="66"/>
      <c r="G5" s="66"/>
      <c r="H5" s="66"/>
      <c r="I5" s="67"/>
      <c r="J5" s="67"/>
      <c r="K5" s="22" t="s">
        <v>0</v>
      </c>
      <c r="L5" s="40"/>
      <c r="M5" s="40"/>
      <c r="N5" s="22"/>
    </row>
    <row r="6" spans="1:14" ht="15" thickBot="1" x14ac:dyDescent="0.3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3">
      <c r="A7" s="48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51" t="s">
        <v>9</v>
      </c>
      <c r="H7" s="52"/>
      <c r="I7" s="53"/>
      <c r="J7" s="51" t="s">
        <v>10</v>
      </c>
      <c r="K7" s="52"/>
      <c r="L7" s="53"/>
      <c r="M7" s="60" t="s">
        <v>11</v>
      </c>
      <c r="N7" s="60" t="s">
        <v>12</v>
      </c>
    </row>
    <row r="8" spans="1:14" x14ac:dyDescent="0.3">
      <c r="A8" s="49"/>
      <c r="B8" s="49"/>
      <c r="C8" s="49"/>
      <c r="D8" s="49"/>
      <c r="E8" s="49"/>
      <c r="F8" s="49"/>
      <c r="G8" s="54"/>
      <c r="H8" s="55"/>
      <c r="I8" s="56"/>
      <c r="J8" s="54"/>
      <c r="K8" s="55"/>
      <c r="L8" s="56"/>
      <c r="M8" s="61"/>
      <c r="N8" s="61"/>
    </row>
    <row r="9" spans="1:14" x14ac:dyDescent="0.3">
      <c r="A9" s="49"/>
      <c r="B9" s="49"/>
      <c r="C9" s="49"/>
      <c r="D9" s="49"/>
      <c r="E9" s="49"/>
      <c r="F9" s="49"/>
      <c r="G9" s="54"/>
      <c r="H9" s="55"/>
      <c r="I9" s="56"/>
      <c r="J9" s="54"/>
      <c r="K9" s="55"/>
      <c r="L9" s="56"/>
      <c r="M9" s="61"/>
      <c r="N9" s="61"/>
    </row>
    <row r="10" spans="1:14" x14ac:dyDescent="0.3">
      <c r="A10" s="49"/>
      <c r="B10" s="49"/>
      <c r="C10" s="49"/>
      <c r="D10" s="49"/>
      <c r="E10" s="49"/>
      <c r="F10" s="49"/>
      <c r="G10" s="54"/>
      <c r="H10" s="55"/>
      <c r="I10" s="56"/>
      <c r="J10" s="54"/>
      <c r="K10" s="55"/>
      <c r="L10" s="56"/>
      <c r="M10" s="61"/>
      <c r="N10" s="61"/>
    </row>
    <row r="11" spans="1:14" x14ac:dyDescent="0.3">
      <c r="A11" s="49"/>
      <c r="B11" s="49"/>
      <c r="C11" s="49"/>
      <c r="D11" s="49"/>
      <c r="E11" s="49"/>
      <c r="F11" s="49"/>
      <c r="G11" s="54"/>
      <c r="H11" s="55"/>
      <c r="I11" s="56"/>
      <c r="J11" s="54"/>
      <c r="K11" s="55"/>
      <c r="L11" s="56"/>
      <c r="M11" s="61"/>
      <c r="N11" s="61"/>
    </row>
    <row r="12" spans="1:14" ht="15" thickBot="1" x14ac:dyDescent="0.35">
      <c r="A12" s="49"/>
      <c r="B12" s="49"/>
      <c r="C12" s="49"/>
      <c r="D12" s="49"/>
      <c r="E12" s="49"/>
      <c r="F12" s="49"/>
      <c r="G12" s="57"/>
      <c r="H12" s="58"/>
      <c r="I12" s="59"/>
      <c r="J12" s="57"/>
      <c r="K12" s="58"/>
      <c r="L12" s="59"/>
      <c r="M12" s="61"/>
      <c r="N12" s="61"/>
    </row>
    <row r="13" spans="1:14" x14ac:dyDescent="0.3">
      <c r="A13" s="49"/>
      <c r="B13" s="49"/>
      <c r="C13" s="49"/>
      <c r="D13" s="49"/>
      <c r="E13" s="49"/>
      <c r="F13" s="49"/>
      <c r="G13" s="48" t="s">
        <v>13</v>
      </c>
      <c r="H13" s="48" t="s">
        <v>14</v>
      </c>
      <c r="I13" s="48" t="s">
        <v>15</v>
      </c>
      <c r="J13" s="48" t="s">
        <v>16</v>
      </c>
      <c r="K13" s="48" t="s">
        <v>17</v>
      </c>
      <c r="L13" s="48" t="s">
        <v>14</v>
      </c>
      <c r="M13" s="61"/>
      <c r="N13" s="61"/>
    </row>
    <row r="14" spans="1:14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61"/>
      <c r="N14" s="61"/>
    </row>
    <row r="15" spans="1:14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61"/>
      <c r="N15" s="61"/>
    </row>
    <row r="16" spans="1:14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61"/>
      <c r="N16" s="61"/>
    </row>
    <row r="17" spans="1:14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1"/>
      <c r="N17" s="61"/>
    </row>
    <row r="18" spans="1:14" ht="15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62"/>
      <c r="N18" s="62"/>
    </row>
    <row r="19" spans="1:14" ht="15" thickBot="1" x14ac:dyDescent="0.35">
      <c r="A19" s="4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8" t="s">
        <v>32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4" ht="27" thickBot="1" x14ac:dyDescent="0.35">
      <c r="A21" s="3">
        <v>1</v>
      </c>
      <c r="B21" s="4">
        <v>45282</v>
      </c>
      <c r="C21" s="5" t="s">
        <v>50</v>
      </c>
      <c r="D21" s="6" t="s">
        <v>48</v>
      </c>
      <c r="E21" s="6" t="s">
        <v>49</v>
      </c>
      <c r="F21" s="6" t="s">
        <v>51</v>
      </c>
      <c r="G21" s="7" t="s">
        <v>52</v>
      </c>
      <c r="H21" s="34">
        <v>2094000</v>
      </c>
      <c r="I21" s="7">
        <v>45351</v>
      </c>
      <c r="J21" s="41" t="s">
        <v>55</v>
      </c>
      <c r="K21" s="8">
        <v>45303</v>
      </c>
      <c r="L21" s="28">
        <v>2094000</v>
      </c>
      <c r="M21" s="6"/>
      <c r="N21" s="27" t="s">
        <v>47</v>
      </c>
    </row>
    <row r="22" spans="1:14" ht="15" thickBot="1" x14ac:dyDescent="0.35">
      <c r="A22" s="71" t="s">
        <v>33</v>
      </c>
      <c r="B22" s="72"/>
      <c r="C22" s="72"/>
      <c r="D22" s="72"/>
      <c r="E22" s="72"/>
      <c r="F22" s="72"/>
      <c r="G22" s="73"/>
      <c r="H22" s="16">
        <f>H20+H21</f>
        <v>2094000</v>
      </c>
      <c r="I22" s="9"/>
      <c r="J22" s="10"/>
      <c r="K22" s="11"/>
      <c r="L22" s="29">
        <f>SUM(L21)</f>
        <v>2094000</v>
      </c>
      <c r="M22" s="9"/>
      <c r="N22" s="16">
        <f>H22-L22</f>
        <v>0</v>
      </c>
    </row>
    <row r="23" spans="1:14" x14ac:dyDescent="0.3">
      <c r="A23" s="74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ht="42.75" customHeight="1" x14ac:dyDescent="0.3">
      <c r="A24" s="32">
        <v>1</v>
      </c>
      <c r="B24" s="33">
        <v>44839</v>
      </c>
      <c r="C24" s="32" t="s">
        <v>63</v>
      </c>
      <c r="D24" s="32" t="s">
        <v>60</v>
      </c>
      <c r="E24" s="32" t="s">
        <v>61</v>
      </c>
      <c r="F24" s="32" t="s">
        <v>62</v>
      </c>
      <c r="G24" s="32" t="s">
        <v>64</v>
      </c>
      <c r="H24" s="31">
        <v>2000000</v>
      </c>
      <c r="I24" s="33"/>
      <c r="J24" s="32" t="s">
        <v>56</v>
      </c>
      <c r="K24" s="33">
        <v>45300</v>
      </c>
      <c r="L24" s="25">
        <v>1700000</v>
      </c>
      <c r="M24" s="26"/>
      <c r="N24" s="27"/>
    </row>
    <row r="25" spans="1:14" ht="42.75" customHeight="1" x14ac:dyDescent="0.3">
      <c r="A25" s="32">
        <v>2</v>
      </c>
      <c r="B25" s="33"/>
      <c r="C25" s="32"/>
      <c r="D25" s="32"/>
      <c r="E25" s="32"/>
      <c r="F25" s="32"/>
      <c r="G25" s="32"/>
      <c r="H25" s="31"/>
      <c r="I25" s="33">
        <v>45567</v>
      </c>
      <c r="J25" s="32" t="s">
        <v>57</v>
      </c>
      <c r="K25" s="33">
        <v>45303</v>
      </c>
      <c r="L25" s="25">
        <v>1000000</v>
      </c>
      <c r="M25" s="26"/>
      <c r="N25" s="27"/>
    </row>
    <row r="26" spans="1:14" ht="42.75" customHeight="1" x14ac:dyDescent="0.3">
      <c r="A26" s="32">
        <v>3</v>
      </c>
      <c r="B26" s="33"/>
      <c r="C26" s="32"/>
      <c r="D26" s="32"/>
      <c r="E26" s="32"/>
      <c r="F26" s="32"/>
      <c r="G26" s="32"/>
      <c r="H26" s="31"/>
      <c r="I26" s="33">
        <v>45567</v>
      </c>
      <c r="J26" s="32" t="s">
        <v>58</v>
      </c>
      <c r="K26" s="33">
        <v>45321</v>
      </c>
      <c r="L26" s="25">
        <v>3000000</v>
      </c>
      <c r="M26" s="26"/>
      <c r="N26" s="27"/>
    </row>
    <row r="27" spans="1:14" ht="42.75" customHeight="1" x14ac:dyDescent="0.3">
      <c r="A27" s="32">
        <v>4</v>
      </c>
      <c r="B27" s="33"/>
      <c r="C27" s="32"/>
      <c r="D27" s="32"/>
      <c r="E27" s="32"/>
      <c r="F27" s="32"/>
      <c r="G27" s="32"/>
      <c r="H27" s="31"/>
      <c r="I27" s="33">
        <v>45567</v>
      </c>
      <c r="J27" s="32" t="s">
        <v>65</v>
      </c>
      <c r="K27" s="33">
        <v>45350</v>
      </c>
      <c r="L27" s="25">
        <v>7000000</v>
      </c>
      <c r="M27" s="26"/>
      <c r="N27" s="27"/>
    </row>
    <row r="28" spans="1:14" ht="42.75" customHeight="1" x14ac:dyDescent="0.3">
      <c r="A28" s="32">
        <v>5</v>
      </c>
      <c r="B28" s="33"/>
      <c r="C28" s="32"/>
      <c r="D28" s="32"/>
      <c r="E28" s="32"/>
      <c r="F28" s="32"/>
      <c r="G28" s="32"/>
      <c r="H28" s="31"/>
      <c r="I28" s="33">
        <v>45567</v>
      </c>
      <c r="J28" s="32" t="s">
        <v>66</v>
      </c>
      <c r="K28" s="33">
        <v>45351</v>
      </c>
      <c r="L28" s="25">
        <v>2500000</v>
      </c>
      <c r="M28" s="26"/>
      <c r="N28" s="27"/>
    </row>
    <row r="29" spans="1:14" ht="15" thickBot="1" x14ac:dyDescent="0.35">
      <c r="A29" s="78" t="s">
        <v>33</v>
      </c>
      <c r="B29" s="79"/>
      <c r="C29" s="79"/>
      <c r="D29" s="79"/>
      <c r="E29" s="79"/>
      <c r="F29" s="79"/>
      <c r="G29" s="80"/>
      <c r="H29" s="16">
        <f>20700000+H27+H24</f>
        <v>22700000</v>
      </c>
      <c r="I29" s="9"/>
      <c r="J29" s="10"/>
      <c r="K29" s="11"/>
      <c r="L29" s="16">
        <f>SUM(L24:L28)</f>
        <v>15200000</v>
      </c>
      <c r="M29" s="9"/>
      <c r="N29" s="30">
        <f>H29-L29</f>
        <v>7500000</v>
      </c>
    </row>
    <row r="30" spans="1:14" ht="15" thickBot="1" x14ac:dyDescent="0.35">
      <c r="A30" s="81" t="s">
        <v>35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 x14ac:dyDescent="0.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 thickBot="1" x14ac:dyDescent="0.35">
      <c r="A32" s="84" t="s">
        <v>33</v>
      </c>
      <c r="B32" s="85"/>
      <c r="C32" s="85"/>
      <c r="D32" s="85"/>
      <c r="E32" s="85"/>
      <c r="F32" s="85"/>
      <c r="G32" s="86"/>
      <c r="H32" s="17">
        <f>H29+H22</f>
        <v>24794000</v>
      </c>
      <c r="I32" s="14"/>
      <c r="J32" s="14"/>
      <c r="K32" s="14"/>
      <c r="L32" s="17">
        <f>L22+L29</f>
        <v>17294000</v>
      </c>
      <c r="M32" s="14"/>
      <c r="N32" s="18">
        <f>N22+N29</f>
        <v>7500000</v>
      </c>
    </row>
    <row r="33" spans="1:14" x14ac:dyDescent="0.3">
      <c r="A33" s="87" t="s">
        <v>43</v>
      </c>
      <c r="B33" s="87"/>
      <c r="C33" s="87"/>
      <c r="D33" s="87"/>
      <c r="E33" s="87"/>
      <c r="F33" s="87"/>
      <c r="G33" s="22"/>
      <c r="H33" s="22"/>
      <c r="I33" s="22"/>
      <c r="J33" s="22"/>
      <c r="K33" s="22"/>
      <c r="L33" s="22"/>
      <c r="M33" s="22"/>
      <c r="N33" s="22"/>
    </row>
    <row r="34" spans="1:14" x14ac:dyDescent="0.3">
      <c r="A34" s="88" t="s">
        <v>38</v>
      </c>
      <c r="B34" s="88"/>
      <c r="C34" s="88"/>
      <c r="D34" s="88"/>
      <c r="E34" s="39"/>
      <c r="F34" s="23"/>
      <c r="G34" s="24"/>
      <c r="H34" s="20"/>
      <c r="I34" s="20"/>
      <c r="J34" s="19" t="s">
        <v>44</v>
      </c>
      <c r="K34" s="19"/>
      <c r="L34" s="22"/>
      <c r="M34" s="22"/>
      <c r="N34" s="22"/>
    </row>
    <row r="35" spans="1:14" x14ac:dyDescent="0.3">
      <c r="A35" s="89" t="s">
        <v>39</v>
      </c>
      <c r="B35" s="89"/>
      <c r="C35" s="89"/>
      <c r="D35" s="89"/>
      <c r="E35" s="89"/>
      <c r="F35" s="89"/>
      <c r="G35" s="22" t="s">
        <v>41</v>
      </c>
      <c r="H35" s="22"/>
      <c r="I35" s="22"/>
      <c r="J35" s="22" t="s">
        <v>36</v>
      </c>
      <c r="K35" s="22"/>
      <c r="L35" s="22"/>
      <c r="M35" s="22"/>
      <c r="N35" s="22"/>
    </row>
    <row r="36" spans="1:14" x14ac:dyDescent="0.3">
      <c r="A36" s="40"/>
      <c r="B36" s="40"/>
      <c r="C36" s="40"/>
      <c r="D36" s="40"/>
      <c r="E36" s="40"/>
      <c r="F36" s="40"/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 s="21" t="s">
        <v>45</v>
      </c>
      <c r="B37" s="21"/>
      <c r="C37" s="21"/>
      <c r="D37" s="21"/>
      <c r="E37" s="15"/>
      <c r="F37" s="15"/>
      <c r="G37" s="22"/>
      <c r="H37" s="22"/>
      <c r="I37" s="22"/>
      <c r="J37" s="22"/>
      <c r="K37" s="22"/>
      <c r="L37" s="22"/>
      <c r="M37" s="22"/>
      <c r="N37" s="22"/>
    </row>
    <row r="38" spans="1:14" x14ac:dyDescent="0.3">
      <c r="A38" s="21" t="s">
        <v>37</v>
      </c>
      <c r="B38" s="21"/>
      <c r="C38" s="21"/>
      <c r="D38" s="21"/>
      <c r="E38" s="15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3">
      <c r="A39" s="21" t="s">
        <v>40</v>
      </c>
      <c r="B39" s="21"/>
      <c r="C39" s="21"/>
      <c r="D39" s="21"/>
      <c r="E39" s="15"/>
      <c r="F39" s="19"/>
      <c r="G39" s="19"/>
      <c r="H39" s="20"/>
      <c r="I39" s="20"/>
      <c r="J39" s="19" t="s">
        <v>42</v>
      </c>
      <c r="K39" s="19"/>
      <c r="L39" s="22"/>
      <c r="M39" s="22"/>
      <c r="N39" s="22"/>
    </row>
    <row r="40" spans="1:14" x14ac:dyDescent="0.3">
      <c r="A40" s="22"/>
      <c r="B40" s="22"/>
      <c r="C40" s="22"/>
      <c r="D40" s="22"/>
      <c r="E40" s="22"/>
      <c r="F40" s="22"/>
      <c r="G40" s="22" t="s">
        <v>41</v>
      </c>
      <c r="H40" s="22"/>
      <c r="I40" s="22"/>
      <c r="J40" s="77" t="s">
        <v>36</v>
      </c>
      <c r="K40" s="77"/>
      <c r="L40" s="22"/>
      <c r="M40" s="22"/>
      <c r="N40" s="22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2">
    <mergeCell ref="L13:L18"/>
    <mergeCell ref="A33:F33"/>
    <mergeCell ref="A34:D34"/>
    <mergeCell ref="A35:F35"/>
    <mergeCell ref="J40:K40"/>
    <mergeCell ref="A20:N20"/>
    <mergeCell ref="A22:G22"/>
    <mergeCell ref="A23:N23"/>
    <mergeCell ref="A29:G29"/>
    <mergeCell ref="A30:N30"/>
    <mergeCell ref="A32:G32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7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60" zoomScaleNormal="100" workbookViewId="0">
      <selection activeCell="I3" sqref="I3:J3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3">
      <c r="A2" s="4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3">
      <c r="A3" s="22" t="s">
        <v>54</v>
      </c>
      <c r="B3" s="22"/>
      <c r="C3" s="22"/>
      <c r="D3" s="22"/>
      <c r="E3" s="22"/>
      <c r="F3" s="22"/>
      <c r="G3" s="22"/>
      <c r="H3" s="22"/>
      <c r="I3" s="64">
        <v>40294000</v>
      </c>
      <c r="J3" s="64"/>
      <c r="K3" s="22" t="s">
        <v>0</v>
      </c>
      <c r="L3" s="22"/>
      <c r="M3" s="22"/>
      <c r="N3" s="22"/>
    </row>
    <row r="4" spans="1:14" x14ac:dyDescent="0.3">
      <c r="A4" s="22" t="s">
        <v>1</v>
      </c>
      <c r="B4" s="22"/>
      <c r="C4" s="22"/>
      <c r="D4" s="22"/>
      <c r="E4" s="22"/>
      <c r="F4" s="22"/>
      <c r="G4" s="22"/>
      <c r="H4" s="22"/>
      <c r="I4" s="65">
        <v>0</v>
      </c>
      <c r="J4" s="65"/>
      <c r="K4" s="22" t="s">
        <v>0</v>
      </c>
      <c r="L4" s="22"/>
      <c r="M4" s="22"/>
      <c r="N4" s="22"/>
    </row>
    <row r="5" spans="1:14" x14ac:dyDescent="0.3">
      <c r="A5" s="66" t="s">
        <v>46</v>
      </c>
      <c r="B5" s="66"/>
      <c r="C5" s="66"/>
      <c r="D5" s="66"/>
      <c r="E5" s="66"/>
      <c r="F5" s="66"/>
      <c r="G5" s="66"/>
      <c r="H5" s="66"/>
      <c r="I5" s="67"/>
      <c r="J5" s="67"/>
      <c r="K5" s="22" t="s">
        <v>0</v>
      </c>
      <c r="L5" s="46"/>
      <c r="M5" s="46"/>
      <c r="N5" s="22"/>
    </row>
    <row r="6" spans="1:14" ht="15" thickBot="1" x14ac:dyDescent="0.3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3">
      <c r="A7" s="48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51" t="s">
        <v>9</v>
      </c>
      <c r="H7" s="52"/>
      <c r="I7" s="53"/>
      <c r="J7" s="51" t="s">
        <v>10</v>
      </c>
      <c r="K7" s="52"/>
      <c r="L7" s="53"/>
      <c r="M7" s="60" t="s">
        <v>11</v>
      </c>
      <c r="N7" s="60" t="s">
        <v>12</v>
      </c>
    </row>
    <row r="8" spans="1:14" x14ac:dyDescent="0.3">
      <c r="A8" s="49"/>
      <c r="B8" s="49"/>
      <c r="C8" s="49"/>
      <c r="D8" s="49"/>
      <c r="E8" s="49"/>
      <c r="F8" s="49"/>
      <c r="G8" s="54"/>
      <c r="H8" s="55"/>
      <c r="I8" s="56"/>
      <c r="J8" s="54"/>
      <c r="K8" s="55"/>
      <c r="L8" s="56"/>
      <c r="M8" s="61"/>
      <c r="N8" s="61"/>
    </row>
    <row r="9" spans="1:14" x14ac:dyDescent="0.3">
      <c r="A9" s="49"/>
      <c r="B9" s="49"/>
      <c r="C9" s="49"/>
      <c r="D9" s="49"/>
      <c r="E9" s="49"/>
      <c r="F9" s="49"/>
      <c r="G9" s="54"/>
      <c r="H9" s="55"/>
      <c r="I9" s="56"/>
      <c r="J9" s="54"/>
      <c r="K9" s="55"/>
      <c r="L9" s="56"/>
      <c r="M9" s="61"/>
      <c r="N9" s="61"/>
    </row>
    <row r="10" spans="1:14" x14ac:dyDescent="0.3">
      <c r="A10" s="49"/>
      <c r="B10" s="49"/>
      <c r="C10" s="49"/>
      <c r="D10" s="49"/>
      <c r="E10" s="49"/>
      <c r="F10" s="49"/>
      <c r="G10" s="54"/>
      <c r="H10" s="55"/>
      <c r="I10" s="56"/>
      <c r="J10" s="54"/>
      <c r="K10" s="55"/>
      <c r="L10" s="56"/>
      <c r="M10" s="61"/>
      <c r="N10" s="61"/>
    </row>
    <row r="11" spans="1:14" x14ac:dyDescent="0.3">
      <c r="A11" s="49"/>
      <c r="B11" s="49"/>
      <c r="C11" s="49"/>
      <c r="D11" s="49"/>
      <c r="E11" s="49"/>
      <c r="F11" s="49"/>
      <c r="G11" s="54"/>
      <c r="H11" s="55"/>
      <c r="I11" s="56"/>
      <c r="J11" s="54"/>
      <c r="K11" s="55"/>
      <c r="L11" s="56"/>
      <c r="M11" s="61"/>
      <c r="N11" s="61"/>
    </row>
    <row r="12" spans="1:14" ht="15" thickBot="1" x14ac:dyDescent="0.35">
      <c r="A12" s="49"/>
      <c r="B12" s="49"/>
      <c r="C12" s="49"/>
      <c r="D12" s="49"/>
      <c r="E12" s="49"/>
      <c r="F12" s="49"/>
      <c r="G12" s="57"/>
      <c r="H12" s="58"/>
      <c r="I12" s="59"/>
      <c r="J12" s="57"/>
      <c r="K12" s="58"/>
      <c r="L12" s="59"/>
      <c r="M12" s="61"/>
      <c r="N12" s="61"/>
    </row>
    <row r="13" spans="1:14" x14ac:dyDescent="0.3">
      <c r="A13" s="49"/>
      <c r="B13" s="49"/>
      <c r="C13" s="49"/>
      <c r="D13" s="49"/>
      <c r="E13" s="49"/>
      <c r="F13" s="49"/>
      <c r="G13" s="48" t="s">
        <v>13</v>
      </c>
      <c r="H13" s="48" t="s">
        <v>14</v>
      </c>
      <c r="I13" s="48" t="s">
        <v>15</v>
      </c>
      <c r="J13" s="48" t="s">
        <v>16</v>
      </c>
      <c r="K13" s="48" t="s">
        <v>17</v>
      </c>
      <c r="L13" s="48" t="s">
        <v>14</v>
      </c>
      <c r="M13" s="61"/>
      <c r="N13" s="61"/>
    </row>
    <row r="14" spans="1:14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61"/>
      <c r="N14" s="61"/>
    </row>
    <row r="15" spans="1:14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61"/>
      <c r="N15" s="61"/>
    </row>
    <row r="16" spans="1:14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61"/>
      <c r="N16" s="61"/>
    </row>
    <row r="17" spans="1:14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1"/>
      <c r="N17" s="61"/>
    </row>
    <row r="18" spans="1:14" ht="15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62"/>
      <c r="N18" s="62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8" t="s">
        <v>32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4" ht="27" thickBot="1" x14ac:dyDescent="0.35">
      <c r="A21" s="3">
        <v>1</v>
      </c>
      <c r="B21" s="4">
        <v>45282</v>
      </c>
      <c r="C21" s="5" t="s">
        <v>50</v>
      </c>
      <c r="D21" s="6" t="s">
        <v>48</v>
      </c>
      <c r="E21" s="6" t="s">
        <v>49</v>
      </c>
      <c r="F21" s="6" t="s">
        <v>51</v>
      </c>
      <c r="G21" s="7" t="s">
        <v>52</v>
      </c>
      <c r="H21" s="34">
        <v>2094000</v>
      </c>
      <c r="I21" s="7">
        <v>45351</v>
      </c>
      <c r="J21" s="43" t="s">
        <v>55</v>
      </c>
      <c r="K21" s="8">
        <v>45303</v>
      </c>
      <c r="L21" s="28">
        <v>2094000</v>
      </c>
      <c r="M21" s="6"/>
      <c r="N21" s="27" t="s">
        <v>47</v>
      </c>
    </row>
    <row r="22" spans="1:14" ht="15" thickBot="1" x14ac:dyDescent="0.35">
      <c r="A22" s="71" t="s">
        <v>33</v>
      </c>
      <c r="B22" s="72"/>
      <c r="C22" s="72"/>
      <c r="D22" s="72"/>
      <c r="E22" s="72"/>
      <c r="F22" s="72"/>
      <c r="G22" s="73"/>
      <c r="H22" s="16">
        <f>H20+H21</f>
        <v>2094000</v>
      </c>
      <c r="I22" s="9"/>
      <c r="J22" s="10"/>
      <c r="K22" s="11"/>
      <c r="L22" s="29">
        <f>SUM(L21)</f>
        <v>2094000</v>
      </c>
      <c r="M22" s="9"/>
      <c r="N22" s="16">
        <f>H22-L22</f>
        <v>0</v>
      </c>
    </row>
    <row r="23" spans="1:14" x14ac:dyDescent="0.3">
      <c r="A23" s="74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ht="42.75" customHeight="1" x14ac:dyDescent="0.3">
      <c r="A24" s="32">
        <v>1</v>
      </c>
      <c r="B24" s="33">
        <v>44839</v>
      </c>
      <c r="C24" s="32" t="s">
        <v>63</v>
      </c>
      <c r="D24" s="32" t="s">
        <v>60</v>
      </c>
      <c r="E24" s="32" t="s">
        <v>61</v>
      </c>
      <c r="F24" s="32" t="s">
        <v>62</v>
      </c>
      <c r="G24" s="32" t="s">
        <v>64</v>
      </c>
      <c r="H24" s="31">
        <v>2000000</v>
      </c>
      <c r="I24" s="33"/>
      <c r="J24" s="32" t="s">
        <v>56</v>
      </c>
      <c r="K24" s="33">
        <v>45300</v>
      </c>
      <c r="L24" s="25">
        <v>1700000</v>
      </c>
      <c r="M24" s="26"/>
      <c r="N24" s="27"/>
    </row>
    <row r="25" spans="1:14" ht="42.75" customHeight="1" x14ac:dyDescent="0.3">
      <c r="A25" s="32">
        <v>2</v>
      </c>
      <c r="B25" s="33">
        <v>44839</v>
      </c>
      <c r="C25" s="32" t="s">
        <v>63</v>
      </c>
      <c r="D25" s="32" t="s">
        <v>60</v>
      </c>
      <c r="E25" s="32" t="s">
        <v>61</v>
      </c>
      <c r="F25" s="32" t="s">
        <v>62</v>
      </c>
      <c r="G25" s="32" t="s">
        <v>68</v>
      </c>
      <c r="H25" s="31">
        <v>2500000</v>
      </c>
      <c r="I25" s="33">
        <v>45567</v>
      </c>
      <c r="J25" s="32" t="s">
        <v>57</v>
      </c>
      <c r="K25" s="33">
        <v>45303</v>
      </c>
      <c r="L25" s="25">
        <v>1000000</v>
      </c>
      <c r="M25" s="26"/>
      <c r="N25" s="27"/>
    </row>
    <row r="26" spans="1:14" ht="42.75" customHeight="1" x14ac:dyDescent="0.3">
      <c r="A26" s="32">
        <v>3</v>
      </c>
      <c r="B26" s="33"/>
      <c r="C26" s="32"/>
      <c r="D26" s="32"/>
      <c r="E26" s="32"/>
      <c r="F26" s="32"/>
      <c r="G26" s="32"/>
      <c r="H26" s="31"/>
      <c r="I26" s="33">
        <v>45567</v>
      </c>
      <c r="J26" s="32" t="s">
        <v>58</v>
      </c>
      <c r="K26" s="33">
        <v>45321</v>
      </c>
      <c r="L26" s="25">
        <v>3000000</v>
      </c>
      <c r="M26" s="26"/>
      <c r="N26" s="27"/>
    </row>
    <row r="27" spans="1:14" ht="42.75" customHeight="1" x14ac:dyDescent="0.3">
      <c r="A27" s="32">
        <v>4</v>
      </c>
      <c r="B27" s="33"/>
      <c r="C27" s="32"/>
      <c r="D27" s="32"/>
      <c r="E27" s="32"/>
      <c r="F27" s="32"/>
      <c r="G27" s="32"/>
      <c r="H27" s="31"/>
      <c r="I27" s="33">
        <v>45567</v>
      </c>
      <c r="J27" s="32" t="s">
        <v>65</v>
      </c>
      <c r="K27" s="33">
        <v>45350</v>
      </c>
      <c r="L27" s="25">
        <v>7000000</v>
      </c>
      <c r="M27" s="26"/>
      <c r="N27" s="27"/>
    </row>
    <row r="28" spans="1:14" ht="42.75" customHeight="1" x14ac:dyDescent="0.3">
      <c r="A28" s="32">
        <v>5</v>
      </c>
      <c r="B28" s="33"/>
      <c r="C28" s="32"/>
      <c r="D28" s="32"/>
      <c r="E28" s="32"/>
      <c r="F28" s="32"/>
      <c r="G28" s="32"/>
      <c r="H28" s="31"/>
      <c r="I28" s="33">
        <v>45567</v>
      </c>
      <c r="J28" s="32" t="s">
        <v>66</v>
      </c>
      <c r="K28" s="33">
        <v>45351</v>
      </c>
      <c r="L28" s="25">
        <v>2500000</v>
      </c>
      <c r="M28" s="26"/>
      <c r="N28" s="27"/>
    </row>
    <row r="29" spans="1:14" ht="42.75" customHeight="1" x14ac:dyDescent="0.3">
      <c r="A29" s="32">
        <v>6</v>
      </c>
      <c r="B29" s="33"/>
      <c r="C29" s="32"/>
      <c r="D29" s="32"/>
      <c r="E29" s="32"/>
      <c r="F29" s="32"/>
      <c r="G29" s="32"/>
      <c r="H29" s="31"/>
      <c r="I29" s="33">
        <v>45567</v>
      </c>
      <c r="J29" s="32" t="s">
        <v>69</v>
      </c>
      <c r="K29" s="33">
        <v>45380</v>
      </c>
      <c r="L29" s="25">
        <v>7500000</v>
      </c>
      <c r="M29" s="26"/>
      <c r="N29" s="27"/>
    </row>
    <row r="30" spans="1:14" ht="15" thickBot="1" x14ac:dyDescent="0.35">
      <c r="A30" s="78" t="s">
        <v>33</v>
      </c>
      <c r="B30" s="79"/>
      <c r="C30" s="79"/>
      <c r="D30" s="79"/>
      <c r="E30" s="79"/>
      <c r="F30" s="79"/>
      <c r="G30" s="80"/>
      <c r="H30" s="16">
        <f>20700000+H27+H24+H25</f>
        <v>25200000</v>
      </c>
      <c r="I30" s="9"/>
      <c r="J30" s="10"/>
      <c r="K30" s="11"/>
      <c r="L30" s="16">
        <f>SUM(L24:L29)</f>
        <v>22700000</v>
      </c>
      <c r="M30" s="9"/>
      <c r="N30" s="30">
        <f>H30-L30</f>
        <v>2500000</v>
      </c>
    </row>
    <row r="31" spans="1:14" ht="15" thickBot="1" x14ac:dyDescent="0.35">
      <c r="A31" s="81" t="s">
        <v>35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</row>
    <row r="32" spans="1:14" x14ac:dyDescent="0.3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thickBot="1" x14ac:dyDescent="0.35">
      <c r="A33" s="84" t="s">
        <v>33</v>
      </c>
      <c r="B33" s="85"/>
      <c r="C33" s="85"/>
      <c r="D33" s="85"/>
      <c r="E33" s="85"/>
      <c r="F33" s="85"/>
      <c r="G33" s="86"/>
      <c r="H33" s="17">
        <f>H30+H22</f>
        <v>27294000</v>
      </c>
      <c r="I33" s="14"/>
      <c r="J33" s="14"/>
      <c r="K33" s="14"/>
      <c r="L33" s="17">
        <f>L22+L30</f>
        <v>24794000</v>
      </c>
      <c r="M33" s="14"/>
      <c r="N33" s="18">
        <f>N22+N30</f>
        <v>2500000</v>
      </c>
    </row>
    <row r="34" spans="1:14" x14ac:dyDescent="0.3">
      <c r="A34" s="87" t="s">
        <v>43</v>
      </c>
      <c r="B34" s="87"/>
      <c r="C34" s="87"/>
      <c r="D34" s="87"/>
      <c r="E34" s="87"/>
      <c r="F34" s="87"/>
      <c r="G34" s="22"/>
      <c r="H34" s="22"/>
      <c r="I34" s="22"/>
      <c r="J34" s="22"/>
      <c r="K34" s="22"/>
      <c r="L34" s="22"/>
      <c r="M34" s="22"/>
      <c r="N34" s="22"/>
    </row>
    <row r="35" spans="1:14" x14ac:dyDescent="0.3">
      <c r="A35" s="88" t="s">
        <v>38</v>
      </c>
      <c r="B35" s="88"/>
      <c r="C35" s="88"/>
      <c r="D35" s="88"/>
      <c r="E35" s="45"/>
      <c r="F35" s="23"/>
      <c r="G35" s="24"/>
      <c r="H35" s="20"/>
      <c r="I35" s="20"/>
      <c r="J35" s="19" t="s">
        <v>44</v>
      </c>
      <c r="K35" s="19"/>
      <c r="L35" s="22"/>
      <c r="M35" s="22"/>
      <c r="N35" s="22"/>
    </row>
    <row r="36" spans="1:14" x14ac:dyDescent="0.3">
      <c r="A36" s="89" t="s">
        <v>39</v>
      </c>
      <c r="B36" s="89"/>
      <c r="C36" s="89"/>
      <c r="D36" s="89"/>
      <c r="E36" s="89"/>
      <c r="F36" s="89"/>
      <c r="G36" s="22" t="s">
        <v>41</v>
      </c>
      <c r="H36" s="22"/>
      <c r="I36" s="22"/>
      <c r="J36" s="22" t="s">
        <v>36</v>
      </c>
      <c r="K36" s="22"/>
      <c r="L36" s="22"/>
      <c r="M36" s="22"/>
      <c r="N36" s="22"/>
    </row>
    <row r="37" spans="1:14" x14ac:dyDescent="0.3">
      <c r="A37" s="46"/>
      <c r="B37" s="46"/>
      <c r="C37" s="46"/>
      <c r="D37" s="46"/>
      <c r="E37" s="46"/>
      <c r="F37" s="46"/>
      <c r="G37" s="22"/>
      <c r="H37" s="22"/>
      <c r="I37" s="22"/>
      <c r="J37" s="22"/>
      <c r="K37" s="22"/>
      <c r="L37" s="22"/>
      <c r="M37" s="22"/>
      <c r="N37" s="22"/>
    </row>
    <row r="38" spans="1:14" x14ac:dyDescent="0.3">
      <c r="A38" s="21" t="s">
        <v>45</v>
      </c>
      <c r="B38" s="21"/>
      <c r="C38" s="21"/>
      <c r="D38" s="21"/>
      <c r="E38" s="15"/>
      <c r="F38" s="15"/>
      <c r="G38" s="22"/>
      <c r="H38" s="22"/>
      <c r="I38" s="22"/>
      <c r="J38" s="22"/>
      <c r="K38" s="22"/>
      <c r="L38" s="22"/>
      <c r="M38" s="22"/>
      <c r="N38" s="22"/>
    </row>
    <row r="39" spans="1:14" x14ac:dyDescent="0.3">
      <c r="A39" s="21" t="s">
        <v>37</v>
      </c>
      <c r="B39" s="21"/>
      <c r="C39" s="21"/>
      <c r="D39" s="21"/>
      <c r="E39" s="15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3">
      <c r="A40" s="21" t="s">
        <v>40</v>
      </c>
      <c r="B40" s="21"/>
      <c r="C40" s="21"/>
      <c r="D40" s="21"/>
      <c r="E40" s="15"/>
      <c r="F40" s="19"/>
      <c r="G40" s="19"/>
      <c r="H40" s="20"/>
      <c r="I40" s="20"/>
      <c r="J40" s="19" t="s">
        <v>42</v>
      </c>
      <c r="K40" s="19"/>
      <c r="L40" s="22"/>
      <c r="M40" s="22"/>
      <c r="N40" s="22"/>
    </row>
    <row r="41" spans="1:14" x14ac:dyDescent="0.3">
      <c r="A41" s="22"/>
      <c r="B41" s="22"/>
      <c r="C41" s="22"/>
      <c r="D41" s="22"/>
      <c r="E41" s="22"/>
      <c r="F41" s="22"/>
      <c r="G41" s="22" t="s">
        <v>41</v>
      </c>
      <c r="H41" s="22"/>
      <c r="I41" s="22"/>
      <c r="J41" s="77" t="s">
        <v>36</v>
      </c>
      <c r="K41" s="77"/>
      <c r="L41" s="22"/>
      <c r="M41" s="22"/>
      <c r="N41" s="22"/>
    </row>
    <row r="42" spans="1: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34:F34"/>
    <mergeCell ref="A35:D35"/>
    <mergeCell ref="A36:F36"/>
    <mergeCell ref="J41:K41"/>
    <mergeCell ref="A20:N20"/>
    <mergeCell ref="A22:G22"/>
    <mergeCell ref="A23:N23"/>
    <mergeCell ref="A30:G30"/>
    <mergeCell ref="A31:N31"/>
    <mergeCell ref="A33:G33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01.02.2024</vt:lpstr>
      <vt:lpstr>01.03.2024</vt:lpstr>
      <vt:lpstr>01.04.2024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2024-04-02T02:05:24Z</dcterms:modified>
</cp:coreProperties>
</file>