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<sst xmlns="http://schemas.openxmlformats.org/spreadsheetml/2006/main" count="78" uniqueCount="78">
  <si>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</si>
  <si>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</si>
  <si>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</si>
  <si>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</si>
  <si>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</si>
  <si>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</si>
  <si>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</si>
  <si>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</si>
  <si>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</si>
  <si>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</si>
  <si>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</si>
  <si>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</si>
  <si>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</si>
  <si>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</si>
  <si>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</si>
  <si>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</si>
  <si>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</si>
  <si>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</si>
  <si>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</si>
  <si>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</si>
  <si>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</si>
  <si>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</si>
  <si>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</si>
  <si>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</si>
  <si>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</si>
  <si>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</si>
  <si>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</si>
  <si>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</si>
  <si>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</si>
  <si>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</si>
  <si>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</si>
  <si>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</si>
  <si>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</si>
  <si>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</si>
  <si>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</si>
  <si>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</si>
  <si>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</si>
  <si>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</si>
  <si>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</si>
  <si>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</si>
  <si>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</si>
  <si>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</si>
  <si>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</si>
  <si>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</si>
  <si>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</si>
  <si>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</si>
  <si>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</si>
  <si>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</si>
  <si>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</si>
  <si>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</si>
  <si>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</si>
  <si>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</si>
  <si>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</si>
  <si>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</si>
  <si>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</si>
  <si>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</si>
  <si>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</si>
  <si>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</si>
  <si>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</si>
  <si>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</si>
  <si>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</si>
  <si>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</si>
  <si>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</si>
  <si>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</si>
  <si>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</si>
  <si>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</si>
  <si>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</si>
  <si>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</si>
  <si>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</si>
  <si>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</si>
  <si>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</si>
  <si>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</si>
  <si>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</si>
  <si>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Дополнительное образование детей</t>
  </si>
  <si>
    <t>Гражданская оборона</t>
  </si>
  <si>
    <t>Другие вопросы в области охраны окружающей среды</t>
  </si>
  <si>
    <t>о ходе исполнения местного бюджета  города Бородино на 1 апреля 2024 года</t>
  </si>
  <si>
    <t>Инициативные платежи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</si>
</sst>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3"/>
  <sheetViews>
    <sheetView tabSelected="1" zoomScalePageLayoutView="0" workbookViewId="0" topLeftCell="A39">
      <selection activeCell="B77" sqref="B77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4" t="s">
        <v>0</v>
      </c>
      <c r="B2" s="44"/>
      <c r="C2" s="44"/>
      <c r="D2" s="44"/>
    </row>
    <row r="3" spans="1:4" ht="17.25" customHeight="1">
      <c r="A3" s="45" t="s">
        <v>76</v>
      </c>
      <c r="B3" s="45"/>
      <c r="C3" s="45"/>
      <c r="D3" s="45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.75">
      <c r="A6" s="46" t="s">
        <v>5</v>
      </c>
      <c r="B6" s="46"/>
      <c r="C6" s="46"/>
      <c r="D6" s="3"/>
    </row>
    <row r="7" spans="1:5" ht="12.75">
      <c r="A7" s="3" t="s">
        <v>6</v>
      </c>
      <c r="B7" s="32">
        <v>37490500</v>
      </c>
      <c r="C7" s="32">
        <v>13807803.96</v>
      </c>
      <c r="D7" s="5">
        <f>C7/B7</f>
        <v>0.36830140862351796</v>
      </c>
      <c r="E7" s="41"/>
    </row>
    <row r="8" spans="1:5" ht="12.75">
      <c r="A8" s="40" t="s">
        <v>7</v>
      </c>
      <c r="B8" s="32">
        <v>165114211</v>
      </c>
      <c r="C8" s="32">
        <v>33147616.64</v>
      </c>
      <c r="D8" s="5">
        <f aca="true" t="shared" si="0" ref="D8:D18">C8/B8</f>
        <v>0.20075568565082505</v>
      </c>
      <c r="E8" s="41"/>
    </row>
    <row r="9" spans="1:5" ht="25.5" customHeight="1">
      <c r="A9" s="17" t="s">
        <v>22</v>
      </c>
      <c r="B9" s="32">
        <v>1774400</v>
      </c>
      <c r="C9" s="32">
        <v>451243.47</v>
      </c>
      <c r="D9" s="5">
        <f t="shared" si="0"/>
        <v>0.25430763638412984</v>
      </c>
      <c r="E9" s="41"/>
    </row>
    <row r="10" spans="1:5" ht="12.75">
      <c r="A10" s="3" t="s">
        <v>8</v>
      </c>
      <c r="B10" s="32">
        <v>25097030.59</v>
      </c>
      <c r="C10" s="32">
        <v>8162792.94</v>
      </c>
      <c r="D10" s="5">
        <f t="shared" si="0"/>
        <v>0.325249352138595</v>
      </c>
      <c r="E10" s="41"/>
    </row>
    <row r="11" spans="1:5" ht="12.75">
      <c r="A11" s="3" t="s">
        <v>9</v>
      </c>
      <c r="B11" s="32">
        <v>12026761.75</v>
      </c>
      <c r="C11" s="32">
        <v>2557798.6</v>
      </c>
      <c r="D11" s="5">
        <f t="shared" si="0"/>
        <v>0.21267558576189471</v>
      </c>
      <c r="E11" s="41"/>
    </row>
    <row r="12" spans="1:5" ht="12.75">
      <c r="A12" s="3" t="s">
        <v>10</v>
      </c>
      <c r="B12" s="32">
        <v>4200000</v>
      </c>
      <c r="C12" s="32">
        <v>981196.32</v>
      </c>
      <c r="D12" s="5">
        <f t="shared" si="0"/>
        <v>0.23361817142857141</v>
      </c>
      <c r="E12" s="41"/>
    </row>
    <row r="13" spans="1:5" ht="25.5" hidden="1">
      <c r="A13" s="20" t="s">
        <v>26</v>
      </c>
      <c r="B13" s="33">
        <v>0</v>
      </c>
      <c r="C13" s="33">
        <v>0</v>
      </c>
      <c r="D13" s="5" t="e">
        <f t="shared" si="0"/>
        <v>#DIV/0!</v>
      </c>
      <c r="E13" s="41"/>
    </row>
    <row r="14" spans="1:5" ht="27" customHeight="1">
      <c r="A14" s="20" t="s">
        <v>23</v>
      </c>
      <c r="B14" s="33">
        <v>11364680.3</v>
      </c>
      <c r="C14" s="33">
        <v>2341531.81</v>
      </c>
      <c r="D14" s="18">
        <f>C14/B14</f>
        <v>0.20603587150621386</v>
      </c>
      <c r="E14" s="41"/>
    </row>
    <row r="15" spans="1:5" ht="12.75">
      <c r="A15" s="4" t="s">
        <v>11</v>
      </c>
      <c r="B15" s="32">
        <v>67114.71</v>
      </c>
      <c r="C15" s="34">
        <v>278887.77</v>
      </c>
      <c r="D15" s="5">
        <f t="shared" si="0"/>
        <v>4.15538963067858</v>
      </c>
      <c r="E15" s="41"/>
    </row>
    <row r="16" spans="1:5" ht="25.5">
      <c r="A16" s="19" t="s">
        <v>24</v>
      </c>
      <c r="B16" s="33">
        <v>7996700.92</v>
      </c>
      <c r="C16" s="33">
        <v>1870254.91</v>
      </c>
      <c r="D16" s="18">
        <f>C16/B16</f>
        <v>0.23387831165755288</v>
      </c>
      <c r="E16" s="41"/>
    </row>
    <row r="17" spans="1:5" ht="25.5" customHeight="1">
      <c r="A17" s="21" t="s">
        <v>25</v>
      </c>
      <c r="B17" s="33">
        <v>380000</v>
      </c>
      <c r="C17" s="33">
        <v>1059295.27</v>
      </c>
      <c r="D17" s="18">
        <f t="shared" si="0"/>
        <v>2.7876191315789476</v>
      </c>
      <c r="E17" s="41"/>
    </row>
    <row r="18" spans="1:5" ht="12.75">
      <c r="A18" s="3" t="s">
        <v>12</v>
      </c>
      <c r="B18" s="32">
        <v>260000</v>
      </c>
      <c r="C18" s="32">
        <v>101493.9</v>
      </c>
      <c r="D18" s="5">
        <f t="shared" si="0"/>
        <v>0.39036115384615383</v>
      </c>
      <c r="E18" s="41"/>
    </row>
    <row r="19" spans="1:5" ht="12.75">
      <c r="A19" s="3" t="s">
        <v>17</v>
      </c>
      <c r="B19" s="32">
        <v>0</v>
      </c>
      <c r="C19" s="32">
        <v>0</v>
      </c>
      <c r="D19" s="5">
        <v>0</v>
      </c>
      <c r="E19" s="41"/>
    </row>
    <row r="20" spans="1:5" ht="12.75">
      <c r="A20" s="3" t="s">
        <v>77</v>
      </c>
      <c r="B20" s="32">
        <v>297795.3</v>
      </c>
      <c r="C20" s="32">
        <v>0</v>
      </c>
      <c r="D20" s="5">
        <v>0</v>
      </c>
      <c r="E20" s="41"/>
    </row>
    <row r="21" spans="1:5" ht="12.75">
      <c r="A21" s="3" t="s">
        <v>13</v>
      </c>
      <c r="B21" s="32">
        <v>606844225.27</v>
      </c>
      <c r="C21" s="32">
        <v>135384154.83</v>
      </c>
      <c r="D21" s="5">
        <f>C21/B21</f>
        <v>0.22309539943263737</v>
      </c>
      <c r="E21" s="41"/>
    </row>
    <row r="22" spans="1:5" ht="12.75">
      <c r="A22" s="7" t="s">
        <v>14</v>
      </c>
      <c r="B22" s="35">
        <f>B7+B8+B9+B10+B11+B12+B13+B14+B15+B16+B17+B18+B19+B21+B20</f>
        <v>872913419.8399999</v>
      </c>
      <c r="C22" s="35">
        <f>C7+C8+C9+C10+C11+C12+C13+C14+C15+C16+C17+C18+C19+C21+C20</f>
        <v>200144070.42000002</v>
      </c>
      <c r="D22" s="8">
        <f>C22/B22</f>
        <v>0.22928284280093356</v>
      </c>
      <c r="E22" s="41"/>
    </row>
    <row r="23" spans="1:5" ht="12.75">
      <c r="A23" s="3"/>
      <c r="B23" s="4"/>
      <c r="C23" s="29"/>
      <c r="D23" s="6"/>
      <c r="E23" s="41"/>
    </row>
    <row r="24" spans="1:5" ht="15.75">
      <c r="A24" s="46" t="s">
        <v>15</v>
      </c>
      <c r="B24" s="46"/>
      <c r="C24" s="46"/>
      <c r="D24" s="6"/>
      <c r="E24" s="41"/>
    </row>
    <row r="25" spans="1:5" ht="12.75">
      <c r="A25" s="23" t="s">
        <v>27</v>
      </c>
      <c r="B25" s="36">
        <f>B26+B27+B28+B29+B30+B31+B32+B33</f>
        <v>61335425.620000005</v>
      </c>
      <c r="C25" s="36">
        <f>C26+C27+C28+C29+C30+C31+C32+C33</f>
        <v>12632197.629999999</v>
      </c>
      <c r="D25" s="8">
        <f>C25/B25</f>
        <v>0.20595271822620145</v>
      </c>
      <c r="E25" s="41"/>
    </row>
    <row r="26" spans="1:5" ht="38.25">
      <c r="A26" s="24" t="s">
        <v>28</v>
      </c>
      <c r="B26" s="37">
        <v>2418626.13</v>
      </c>
      <c r="C26" s="37">
        <v>760234.95</v>
      </c>
      <c r="D26" s="8">
        <f aca="true" t="shared" si="1" ref="D26:D77">C26/B26</f>
        <v>0.31432512060059487</v>
      </c>
      <c r="E26" s="41"/>
    </row>
    <row r="27" spans="1:5" ht="51">
      <c r="A27" s="24" t="s">
        <v>29</v>
      </c>
      <c r="B27" s="37">
        <v>4921998.17</v>
      </c>
      <c r="C27" s="43">
        <v>939266.27</v>
      </c>
      <c r="D27" s="8">
        <f t="shared" si="1"/>
        <v>0.19083027615184994</v>
      </c>
      <c r="E27" s="41"/>
    </row>
    <row r="28" spans="1:5" ht="51">
      <c r="A28" s="24" t="s">
        <v>30</v>
      </c>
      <c r="B28" s="37">
        <v>23710253.28</v>
      </c>
      <c r="C28" s="37">
        <v>4918289.54</v>
      </c>
      <c r="D28" s="8">
        <f t="shared" si="1"/>
        <v>0.2074330240980032</v>
      </c>
      <c r="E28" s="41"/>
    </row>
    <row r="29" spans="1:5" ht="12.75">
      <c r="A29" s="24" t="s">
        <v>62</v>
      </c>
      <c r="B29" s="37">
        <v>6100</v>
      </c>
      <c r="C29" s="37">
        <v>0</v>
      </c>
      <c r="D29" s="8">
        <f t="shared" si="1"/>
        <v>0</v>
      </c>
      <c r="E29" s="41"/>
    </row>
    <row r="30" spans="1:5" ht="38.25">
      <c r="A30" s="24" t="s">
        <v>31</v>
      </c>
      <c r="B30" s="37">
        <v>14510154.71</v>
      </c>
      <c r="C30" s="37">
        <v>3721138.28</v>
      </c>
      <c r="D30" s="8">
        <f t="shared" si="1"/>
        <v>0.2564506274654324</v>
      </c>
      <c r="E30" s="41"/>
    </row>
    <row r="31" spans="1:5" ht="12.75" hidden="1">
      <c r="A31" s="24" t="s">
        <v>64</v>
      </c>
      <c r="B31" s="37">
        <v>0</v>
      </c>
      <c r="C31" s="37">
        <v>0</v>
      </c>
      <c r="D31" s="8" t="e">
        <f t="shared" si="1"/>
        <v>#DIV/0!</v>
      </c>
      <c r="E31" s="41"/>
    </row>
    <row r="32" spans="1:5" ht="12.75">
      <c r="A32" s="24" t="s">
        <v>32</v>
      </c>
      <c r="B32" s="37">
        <v>3150000</v>
      </c>
      <c r="C32" s="37">
        <v>0</v>
      </c>
      <c r="D32" s="8">
        <v>0</v>
      </c>
      <c r="E32" s="41"/>
    </row>
    <row r="33" spans="1:5" ht="12.75">
      <c r="A33" s="24" t="s">
        <v>33</v>
      </c>
      <c r="B33" s="37">
        <v>12618293.33</v>
      </c>
      <c r="C33" s="37">
        <v>2293268.59</v>
      </c>
      <c r="D33" s="8">
        <f t="shared" si="1"/>
        <v>0.1817415818467108</v>
      </c>
      <c r="E33" s="41"/>
    </row>
    <row r="34" spans="1:5" ht="12.75">
      <c r="A34" s="25" t="s">
        <v>21</v>
      </c>
      <c r="B34" s="38">
        <f>B35</f>
        <v>2881500</v>
      </c>
      <c r="C34" s="38">
        <f>C35</f>
        <v>409785.26</v>
      </c>
      <c r="D34" s="8">
        <f t="shared" si="1"/>
        <v>0.14221247961131356</v>
      </c>
      <c r="E34" s="41"/>
    </row>
    <row r="35" spans="1:5" ht="12.75">
      <c r="A35" s="24" t="s">
        <v>34</v>
      </c>
      <c r="B35" s="37">
        <v>2881500</v>
      </c>
      <c r="C35" s="37">
        <v>409785.26</v>
      </c>
      <c r="D35" s="8">
        <f t="shared" si="1"/>
        <v>0.14221247961131356</v>
      </c>
      <c r="E35" s="41"/>
    </row>
    <row r="36" spans="1:5" ht="25.5">
      <c r="A36" s="26" t="s">
        <v>35</v>
      </c>
      <c r="B36" s="38">
        <f>B37+B38</f>
        <v>7536579.05</v>
      </c>
      <c r="C36" s="38">
        <f>C37+C38</f>
        <v>1389690.42</v>
      </c>
      <c r="D36" s="8">
        <f t="shared" si="1"/>
        <v>0.18439273452588545</v>
      </c>
      <c r="E36" s="41"/>
    </row>
    <row r="37" spans="1:5" ht="12.75">
      <c r="A37" s="21" t="s">
        <v>74</v>
      </c>
      <c r="B37" s="37">
        <v>7536579.05</v>
      </c>
      <c r="C37" s="37">
        <v>1389690.42</v>
      </c>
      <c r="D37" s="8">
        <f t="shared" si="1"/>
        <v>0.18439273452588545</v>
      </c>
      <c r="E37" s="41"/>
    </row>
    <row r="38" spans="1:5" ht="38.25" hidden="1">
      <c r="A38" s="21" t="s">
        <v>36</v>
      </c>
      <c r="B38" s="42">
        <v>0</v>
      </c>
      <c r="C38" s="42">
        <v>0</v>
      </c>
      <c r="D38" s="8" t="e">
        <f t="shared" si="1"/>
        <v>#DIV/0!</v>
      </c>
      <c r="E38" s="41"/>
    </row>
    <row r="39" spans="1:5" ht="12.75">
      <c r="A39" s="27" t="s">
        <v>37</v>
      </c>
      <c r="B39" s="39">
        <f>B40+B41+B42+B43</f>
        <v>49823938.44</v>
      </c>
      <c r="C39" s="39">
        <f>C40+C41+C42+C43</f>
        <v>10279139.71</v>
      </c>
      <c r="D39" s="8">
        <f t="shared" si="1"/>
        <v>0.20630925679186435</v>
      </c>
      <c r="E39" s="41"/>
    </row>
    <row r="40" spans="1:5" ht="12.75">
      <c r="A40" s="24" t="s">
        <v>38</v>
      </c>
      <c r="B40" s="37">
        <v>11318000</v>
      </c>
      <c r="C40" s="37">
        <v>1255137</v>
      </c>
      <c r="D40" s="8">
        <f t="shared" si="1"/>
        <v>0.11089742003887612</v>
      </c>
      <c r="E40" s="41"/>
    </row>
    <row r="41" spans="1:5" ht="12.75">
      <c r="A41" s="24" t="s">
        <v>39</v>
      </c>
      <c r="B41" s="37">
        <v>36869788.44</v>
      </c>
      <c r="C41" s="37">
        <v>9024002.71</v>
      </c>
      <c r="D41" s="8">
        <f t="shared" si="1"/>
        <v>0.24475330865229128</v>
      </c>
      <c r="E41" s="41"/>
    </row>
    <row r="42" spans="1:5" ht="12.75">
      <c r="A42" s="28" t="s">
        <v>40</v>
      </c>
      <c r="B42" s="37">
        <v>1636150</v>
      </c>
      <c r="C42" s="37">
        <v>0</v>
      </c>
      <c r="D42" s="8">
        <f t="shared" si="1"/>
        <v>0</v>
      </c>
      <c r="E42" s="41"/>
    </row>
    <row r="43" spans="1:5" ht="12.75" hidden="1">
      <c r="A43" s="28" t="s">
        <v>72</v>
      </c>
      <c r="B43" s="37">
        <v>0</v>
      </c>
      <c r="C43" s="37">
        <v>0</v>
      </c>
      <c r="D43" s="8" t="e">
        <f t="shared" si="1"/>
        <v>#DIV/0!</v>
      </c>
      <c r="E43" s="41"/>
    </row>
    <row r="44" spans="1:5" ht="12.75">
      <c r="A44" s="25" t="s">
        <v>19</v>
      </c>
      <c r="B44" s="38">
        <f>B45+B46+B47+B48</f>
        <v>97465787.16</v>
      </c>
      <c r="C44" s="38">
        <f>C45+C46+C47+C48</f>
        <v>17154441.5</v>
      </c>
      <c r="D44" s="8">
        <f t="shared" si="1"/>
        <v>0.17600474997282115</v>
      </c>
      <c r="E44" s="41"/>
    </row>
    <row r="45" spans="1:5" ht="12.75" hidden="1">
      <c r="A45" s="24" t="s">
        <v>41</v>
      </c>
      <c r="B45" s="37">
        <v>0</v>
      </c>
      <c r="C45" s="37">
        <v>0</v>
      </c>
      <c r="D45" s="8" t="e">
        <f t="shared" si="1"/>
        <v>#DIV/0!</v>
      </c>
      <c r="E45" s="41"/>
    </row>
    <row r="46" spans="1:5" ht="12.75">
      <c r="A46" s="24" t="s">
        <v>42</v>
      </c>
      <c r="B46" s="37">
        <v>38099411.44</v>
      </c>
      <c r="C46" s="37">
        <v>5253988</v>
      </c>
      <c r="D46" s="8">
        <f t="shared" si="1"/>
        <v>0.13790207778600794</v>
      </c>
      <c r="E46" s="41"/>
    </row>
    <row r="47" spans="1:5" ht="12.75">
      <c r="A47" s="24" t="s">
        <v>43</v>
      </c>
      <c r="B47" s="37">
        <v>26438943.9</v>
      </c>
      <c r="C47" s="37">
        <v>2784208.22</v>
      </c>
      <c r="D47" s="8">
        <f t="shared" si="1"/>
        <v>0.1053070890626611</v>
      </c>
      <c r="E47" s="41"/>
    </row>
    <row r="48" spans="1:5" ht="25.5">
      <c r="A48" s="24" t="s">
        <v>44</v>
      </c>
      <c r="B48" s="37">
        <v>32927431.82</v>
      </c>
      <c r="C48" s="37">
        <v>9116245.28</v>
      </c>
      <c r="D48" s="8">
        <f t="shared" si="1"/>
        <v>0.2768586791048437</v>
      </c>
      <c r="E48" s="41"/>
    </row>
    <row r="49" spans="1:5" s="30" customFormat="1" ht="12.75">
      <c r="A49" s="25" t="s">
        <v>65</v>
      </c>
      <c r="B49" s="38">
        <f>B50+B51</f>
        <v>1024500</v>
      </c>
      <c r="C49" s="38">
        <f>C50+C51</f>
        <v>6228.45</v>
      </c>
      <c r="D49" s="8">
        <f t="shared" si="1"/>
        <v>0.006079502196193264</v>
      </c>
      <c r="E49" s="41"/>
    </row>
    <row r="50" spans="1:5" s="31" customFormat="1" ht="25.5">
      <c r="A50" s="24" t="s">
        <v>66</v>
      </c>
      <c r="B50" s="37">
        <v>1001586.24</v>
      </c>
      <c r="C50" s="37">
        <v>6228.45</v>
      </c>
      <c r="D50" s="8">
        <f t="shared" si="1"/>
        <v>0.006218585830412367</v>
      </c>
      <c r="E50" s="41"/>
    </row>
    <row r="51" spans="1:5" s="31" customFormat="1" ht="25.5">
      <c r="A51" s="24" t="s">
        <v>75</v>
      </c>
      <c r="B51" s="37">
        <v>22913.76</v>
      </c>
      <c r="C51" s="37">
        <v>0</v>
      </c>
      <c r="D51" s="8">
        <f t="shared" si="1"/>
        <v>0</v>
      </c>
      <c r="E51" s="41"/>
    </row>
    <row r="52" spans="1:5" ht="12.75">
      <c r="A52" s="25" t="s">
        <v>16</v>
      </c>
      <c r="B52" s="38">
        <f>B53+B54+B56+B57+B55</f>
        <v>483935070.04</v>
      </c>
      <c r="C52" s="38">
        <f>C53+C54+C56+C57+C55</f>
        <v>101195588.69</v>
      </c>
      <c r="D52" s="8">
        <f t="shared" si="1"/>
        <v>0.20910984748767145</v>
      </c>
      <c r="E52" s="41"/>
    </row>
    <row r="53" spans="1:5" ht="12.75">
      <c r="A53" s="24" t="s">
        <v>45</v>
      </c>
      <c r="B53" s="37">
        <v>174499030.41</v>
      </c>
      <c r="C53" s="37">
        <v>35159041.9</v>
      </c>
      <c r="D53" s="8">
        <f t="shared" si="1"/>
        <v>0.2014856003348036</v>
      </c>
      <c r="E53" s="41"/>
    </row>
    <row r="54" spans="1:5" ht="12.75">
      <c r="A54" s="24" t="s">
        <v>46</v>
      </c>
      <c r="B54" s="37">
        <v>203452430.81</v>
      </c>
      <c r="C54" s="37">
        <v>46261951.32</v>
      </c>
      <c r="D54" s="8">
        <f t="shared" si="1"/>
        <v>0.22738460846016176</v>
      </c>
      <c r="E54" s="41"/>
    </row>
    <row r="55" spans="1:5" ht="12.75">
      <c r="A55" s="24" t="s">
        <v>73</v>
      </c>
      <c r="B55" s="37">
        <v>54660904.39</v>
      </c>
      <c r="C55" s="37">
        <v>12063584.61</v>
      </c>
      <c r="D55" s="8">
        <f t="shared" si="1"/>
        <v>0.22069859151849278</v>
      </c>
      <c r="E55" s="41"/>
    </row>
    <row r="56" spans="1:5" ht="12.75">
      <c r="A56" s="24" t="s">
        <v>47</v>
      </c>
      <c r="B56" s="37">
        <v>6094695.06</v>
      </c>
      <c r="C56" s="37">
        <v>1145264.16</v>
      </c>
      <c r="D56" s="8">
        <f t="shared" si="1"/>
        <v>0.18791164262121426</v>
      </c>
      <c r="E56" s="41"/>
    </row>
    <row r="57" spans="1:5" ht="12.75">
      <c r="A57" s="24" t="s">
        <v>48</v>
      </c>
      <c r="B57" s="43">
        <v>45228009.37</v>
      </c>
      <c r="C57" s="37">
        <v>6565746.7</v>
      </c>
      <c r="D57" s="8">
        <f t="shared" si="1"/>
        <v>0.1451699243777706</v>
      </c>
      <c r="E57" s="41"/>
    </row>
    <row r="58" spans="1:5" ht="12.75">
      <c r="A58" s="25" t="s">
        <v>49</v>
      </c>
      <c r="B58" s="38">
        <f>B59+B60</f>
        <v>82359002.13</v>
      </c>
      <c r="C58" s="38">
        <f>C59+C60</f>
        <v>16448091.15</v>
      </c>
      <c r="D58" s="8">
        <f t="shared" si="1"/>
        <v>0.19971212283555143</v>
      </c>
      <c r="E58" s="41"/>
    </row>
    <row r="59" spans="1:5" ht="12.75">
      <c r="A59" s="24" t="s">
        <v>50</v>
      </c>
      <c r="B59" s="37">
        <v>79489234.82</v>
      </c>
      <c r="C59" s="37">
        <v>15856511.59</v>
      </c>
      <c r="D59" s="8">
        <f t="shared" si="1"/>
        <v>0.19947998777326764</v>
      </c>
      <c r="E59" s="41"/>
    </row>
    <row r="60" spans="1:5" ht="25.5">
      <c r="A60" s="24" t="s">
        <v>51</v>
      </c>
      <c r="B60" s="37">
        <v>2869767.31</v>
      </c>
      <c r="C60" s="37">
        <v>591579.56</v>
      </c>
      <c r="D60" s="8">
        <f t="shared" si="1"/>
        <v>0.20614199553342882</v>
      </c>
      <c r="E60" s="41"/>
    </row>
    <row r="61" spans="1:5" ht="12.75">
      <c r="A61" s="25" t="s">
        <v>52</v>
      </c>
      <c r="B61" s="38">
        <f>B62</f>
        <v>52838.8</v>
      </c>
      <c r="C61" s="38">
        <f>C62</f>
        <v>0</v>
      </c>
      <c r="D61" s="8">
        <f t="shared" si="1"/>
        <v>0</v>
      </c>
      <c r="E61" s="41"/>
    </row>
    <row r="62" spans="1:5" ht="12.75">
      <c r="A62" s="24" t="s">
        <v>53</v>
      </c>
      <c r="B62" s="37">
        <v>52838.8</v>
      </c>
      <c r="C62" s="37">
        <v>0</v>
      </c>
      <c r="D62" s="8">
        <f t="shared" si="1"/>
        <v>0</v>
      </c>
      <c r="E62" s="41"/>
    </row>
    <row r="63" spans="1:5" ht="12.75">
      <c r="A63" s="25" t="s">
        <v>54</v>
      </c>
      <c r="B63" s="38">
        <f>B64+B65+B66+B67+B68</f>
        <v>35029730.22</v>
      </c>
      <c r="C63" s="38">
        <f>C64+C65+C66+C67+C68</f>
        <v>5976881.090000001</v>
      </c>
      <c r="D63" s="8">
        <f t="shared" si="1"/>
        <v>0.1706230979360366</v>
      </c>
      <c r="E63" s="41"/>
    </row>
    <row r="64" spans="1:5" ht="12.75">
      <c r="A64" s="24" t="s">
        <v>55</v>
      </c>
      <c r="B64" s="37">
        <v>2867758.8</v>
      </c>
      <c r="C64" s="37">
        <v>475134.49</v>
      </c>
      <c r="D64" s="8">
        <f t="shared" si="1"/>
        <v>0.16568146874834802</v>
      </c>
      <c r="E64" s="41"/>
    </row>
    <row r="65" spans="1:5" ht="12.75" hidden="1">
      <c r="A65" s="24" t="s">
        <v>56</v>
      </c>
      <c r="B65" s="37">
        <v>0</v>
      </c>
      <c r="C65" s="37">
        <v>0</v>
      </c>
      <c r="D65" s="8" t="e">
        <f t="shared" si="1"/>
        <v>#DIV/0!</v>
      </c>
      <c r="E65" s="41"/>
    </row>
    <row r="66" spans="1:5" ht="12.75">
      <c r="A66" s="24" t="s">
        <v>57</v>
      </c>
      <c r="B66" s="37">
        <v>28579371.42</v>
      </c>
      <c r="C66" s="37">
        <v>5083971.57</v>
      </c>
      <c r="D66" s="8">
        <f t="shared" si="1"/>
        <v>0.17788955170799203</v>
      </c>
      <c r="E66" s="41"/>
    </row>
    <row r="67" spans="1:5" ht="12.75">
      <c r="A67" s="24" t="s">
        <v>58</v>
      </c>
      <c r="B67" s="37">
        <v>2582300</v>
      </c>
      <c r="C67" s="37">
        <v>252292.3</v>
      </c>
      <c r="D67" s="8">
        <f t="shared" si="1"/>
        <v>0.09770061573016303</v>
      </c>
      <c r="E67" s="41"/>
    </row>
    <row r="68" spans="1:5" ht="12.75">
      <c r="A68" s="24" t="s">
        <v>59</v>
      </c>
      <c r="B68" s="37">
        <v>1000300</v>
      </c>
      <c r="C68" s="37">
        <v>165482.73</v>
      </c>
      <c r="D68" s="8">
        <f t="shared" si="1"/>
        <v>0.16543310006997902</v>
      </c>
      <c r="E68" s="41"/>
    </row>
    <row r="69" spans="1:5" ht="12.75">
      <c r="A69" s="25" t="s">
        <v>20</v>
      </c>
      <c r="B69" s="38">
        <f>B70+B72+B71</f>
        <v>60274104.4</v>
      </c>
      <c r="C69" s="38">
        <f>C70+C72+C71</f>
        <v>11370535.02</v>
      </c>
      <c r="D69" s="8">
        <f t="shared" si="1"/>
        <v>0.1886471003292087</v>
      </c>
      <c r="E69" s="41"/>
    </row>
    <row r="70" spans="1:5" ht="12.75">
      <c r="A70" s="24" t="s">
        <v>60</v>
      </c>
      <c r="B70" s="37">
        <v>55251692.8</v>
      </c>
      <c r="C70" s="37">
        <v>11191495.48</v>
      </c>
      <c r="D70" s="8">
        <f t="shared" si="1"/>
        <v>0.20255479810385105</v>
      </c>
      <c r="E70" s="41"/>
    </row>
    <row r="71" spans="1:5" ht="12.75">
      <c r="A71" s="24" t="s">
        <v>71</v>
      </c>
      <c r="B71" s="37">
        <v>4209000</v>
      </c>
      <c r="C71" s="37">
        <v>0</v>
      </c>
      <c r="D71" s="8">
        <f t="shared" si="1"/>
        <v>0</v>
      </c>
      <c r="E71" s="41"/>
    </row>
    <row r="72" spans="1:5" ht="25.5">
      <c r="A72" s="24" t="s">
        <v>61</v>
      </c>
      <c r="B72" s="37">
        <v>813411.6</v>
      </c>
      <c r="C72" s="37">
        <v>179039.54</v>
      </c>
      <c r="D72" s="8">
        <f t="shared" si="1"/>
        <v>0.22010940094781045</v>
      </c>
      <c r="E72" s="41"/>
    </row>
    <row r="73" spans="1:5" s="30" customFormat="1" ht="12.75">
      <c r="A73" s="25" t="s">
        <v>67</v>
      </c>
      <c r="B73" s="38">
        <f>B74</f>
        <v>7316614.68</v>
      </c>
      <c r="C73" s="38">
        <f>C74</f>
        <v>1343421.76</v>
      </c>
      <c r="D73" s="8">
        <f t="shared" si="1"/>
        <v>0.18361247909805195</v>
      </c>
      <c r="E73" s="41"/>
    </row>
    <row r="74" spans="1:5" s="31" customFormat="1" ht="12.75">
      <c r="A74" s="24" t="s">
        <v>68</v>
      </c>
      <c r="B74" s="37">
        <v>7316614.68</v>
      </c>
      <c r="C74" s="37">
        <v>1343421.76</v>
      </c>
      <c r="D74" s="8">
        <f t="shared" si="1"/>
        <v>0.18361247909805195</v>
      </c>
      <c r="E74" s="41"/>
    </row>
    <row r="75" spans="1:5" s="30" customFormat="1" ht="25.5">
      <c r="A75" s="25" t="s">
        <v>69</v>
      </c>
      <c r="B75" s="38">
        <f>B76</f>
        <v>8350000</v>
      </c>
      <c r="C75" s="38">
        <f>C76</f>
        <v>737421.83</v>
      </c>
      <c r="D75" s="8">
        <f t="shared" si="1"/>
        <v>0.08831399161676647</v>
      </c>
      <c r="E75" s="41"/>
    </row>
    <row r="76" spans="1:5" s="31" customFormat="1" ht="25.5">
      <c r="A76" s="24" t="s">
        <v>70</v>
      </c>
      <c r="B76" s="37">
        <v>8350000</v>
      </c>
      <c r="C76" s="37">
        <v>737421.83</v>
      </c>
      <c r="D76" s="8">
        <f t="shared" si="1"/>
        <v>0.08831399161676647</v>
      </c>
      <c r="E76" s="41"/>
    </row>
    <row r="77" spans="1:5" ht="12.75">
      <c r="A77" s="7" t="s">
        <v>18</v>
      </c>
      <c r="B77" s="35">
        <f>B25+B34+B36+B39+B44+B49+B52+B58+B61+B63+B69+B73+B75</f>
        <v>897385090.5399998</v>
      </c>
      <c r="C77" s="35">
        <f>C25+C34+C36+C39+C44+C49+C52+C58+C61+C63+C69+C73+C75</f>
        <v>178943422.51000002</v>
      </c>
      <c r="D77" s="8">
        <f t="shared" si="1"/>
        <v>0.19940538838495872</v>
      </c>
      <c r="E77" s="41"/>
    </row>
    <row r="78" spans="1:4" ht="12.75">
      <c r="A78" s="9"/>
      <c r="B78" s="10"/>
      <c r="C78" s="10"/>
      <c r="D78" s="22"/>
    </row>
    <row r="79" spans="1:4" ht="12.75">
      <c r="A79" s="1"/>
      <c r="B79" s="1"/>
      <c r="C79" s="1"/>
      <c r="D79" s="1"/>
    </row>
    <row r="80" spans="1:4" ht="12.75">
      <c r="A80" s="1"/>
      <c r="B80" s="11"/>
      <c r="C80" s="11"/>
      <c r="D80" s="1"/>
    </row>
    <row r="81" spans="1:4" ht="12.75">
      <c r="A81" s="1"/>
      <c r="B81" s="12"/>
      <c r="C81" s="1"/>
      <c r="D81" s="1"/>
    </row>
    <row r="82" spans="1:4" ht="12.75">
      <c r="A82" s="1"/>
      <c r="B82" s="12"/>
      <c r="C82" s="1"/>
      <c r="D82" s="1"/>
    </row>
    <row r="83" spans="1:4" ht="12.75">
      <c r="A83" s="1"/>
      <c r="B83" s="12"/>
      <c r="C83" s="1"/>
      <c r="D83" s="1"/>
    </row>
    <row r="84" spans="1:4" ht="12.75">
      <c r="A84" s="13"/>
      <c r="B84" s="12"/>
      <c r="C84" s="1"/>
      <c r="D84" s="1"/>
    </row>
    <row r="85" spans="1:4" ht="12.75">
      <c r="A85" s="14"/>
      <c r="B85" s="12"/>
      <c r="C85" s="1"/>
      <c r="D85" s="1"/>
    </row>
    <row r="86" spans="1:4" ht="12.75">
      <c r="A86" s="13"/>
      <c r="B86" s="12"/>
      <c r="C86" s="1"/>
      <c r="D86" s="1"/>
    </row>
    <row r="87" spans="1:4" ht="12.75">
      <c r="A87" s="15"/>
      <c r="B87" s="12"/>
      <c r="C87" s="1"/>
      <c r="D87" s="1"/>
    </row>
    <row r="88" spans="1:4" ht="12.75">
      <c r="A88" s="15"/>
      <c r="B88" s="12"/>
      <c r="C88" s="1"/>
      <c r="D88" s="1"/>
    </row>
    <row r="89" spans="1:4" ht="12.75">
      <c r="A89" s="15"/>
      <c r="B89" s="12"/>
      <c r="C89" s="1"/>
      <c r="D89" s="1"/>
    </row>
    <row r="90" spans="1:4" ht="12.75">
      <c r="A90" s="16"/>
      <c r="B90" s="12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</sheetData>
  <sheetProtection/>
  <mergeCells count="4">
    <mergeCell ref="A2:D2"/>
    <mergeCell ref="A3:D3"/>
    <mergeCell ref="A6:C6"/>
    <mergeCell ref="A24:C24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Сотрудник ФУ</cp:lastModifiedBy>
  <cp:lastPrinted>2016-01-20T09:33:16Z</cp:lastPrinted>
  <dcterms:created xsi:type="dcterms:W3CDTF">1996-10-08T23:32:33Z</dcterms:created>
  <dcterms:modified xsi:type="dcterms:W3CDTF">2024-04-25T07:24:29Z</dcterms:modified>
  <cp:category/>
  <cp:version/>
  <cp:contentType/>
  <cp:contentStatus/>
</cp:coreProperties>
</file>